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JonesGa\AppData\Local\Microsoft\Windows\INetCache\Content.Outlook\4OFOE1AO\"/>
    </mc:Choice>
  </mc:AlternateContent>
  <xr:revisionPtr revIDLastSave="0" documentId="13_ncr:1_{9F4E58B4-594F-45A7-AD13-B235C7511916}" xr6:coauthVersionLast="47" xr6:coauthVersionMax="47" xr10:uidLastSave="{00000000-0000-0000-0000-000000000000}"/>
  <bookViews>
    <workbookView xWindow="-108" yWindow="-108" windowWidth="23256" windowHeight="12576" tabRatio="920" xr2:uid="{00000000-000D-0000-FFFF-FFFF00000000}"/>
  </bookViews>
  <sheets>
    <sheet name="index" sheetId="1" r:id="rId1"/>
    <sheet name="metadata" sheetId="63" r:id="rId2"/>
    <sheet name="1" sheetId="2" r:id="rId3"/>
    <sheet name="2" sheetId="3"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32" sheetId="33" r:id="rId34"/>
    <sheet name="33" sheetId="34" r:id="rId35"/>
    <sheet name="34" sheetId="35" r:id="rId36"/>
    <sheet name="35" sheetId="36" r:id="rId37"/>
    <sheet name="36" sheetId="37" r:id="rId38"/>
    <sheet name="37" sheetId="60" r:id="rId39"/>
    <sheet name="38" sheetId="62" r:id="rId40"/>
    <sheet name="39" sheetId="61" r:id="rId41"/>
    <sheet name="40" sheetId="38" r:id="rId42"/>
    <sheet name="41" sheetId="39" r:id="rId43"/>
    <sheet name="42" sheetId="40" r:id="rId44"/>
    <sheet name="43" sheetId="41" r:id="rId45"/>
    <sheet name="44" sheetId="42" r:id="rId46"/>
    <sheet name="45" sheetId="43" r:id="rId47"/>
    <sheet name="46" sheetId="44" r:id="rId48"/>
    <sheet name="47" sheetId="45" r:id="rId49"/>
    <sheet name="48" sheetId="46" r:id="rId50"/>
    <sheet name="49" sheetId="47" r:id="rId51"/>
    <sheet name="50" sheetId="48" r:id="rId52"/>
    <sheet name="51" sheetId="49" r:id="rId53"/>
    <sheet name="52" sheetId="50" r:id="rId54"/>
    <sheet name="53" sheetId="51" r:id="rId55"/>
    <sheet name="54" sheetId="52" r:id="rId56"/>
    <sheet name="55" sheetId="53" r:id="rId57"/>
    <sheet name="56" sheetId="54" r:id="rId58"/>
    <sheet name="57" sheetId="55" r:id="rId59"/>
    <sheet name="58" sheetId="56" r:id="rId60"/>
    <sheet name="59" sheetId="57" r:id="rId61"/>
    <sheet name="60" sheetId="58" r:id="rId62"/>
    <sheet name="61" sheetId="59" r:id="rId6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52" l="1"/>
  <c r="AA15" i="52" s="1"/>
  <c r="V15" i="52"/>
  <c r="U15" i="52"/>
  <c r="T15" i="52"/>
  <c r="S15" i="52"/>
  <c r="R15" i="52"/>
  <c r="Q15" i="52"/>
  <c r="P15" i="52"/>
  <c r="O15" i="52"/>
  <c r="N15" i="52"/>
  <c r="M15" i="52"/>
  <c r="L15" i="52"/>
  <c r="K15" i="52"/>
  <c r="J15" i="52"/>
  <c r="I15" i="52"/>
  <c r="H15" i="52"/>
  <c r="G15" i="52"/>
  <c r="F15" i="52"/>
  <c r="E15" i="52"/>
  <c r="D15" i="52"/>
  <c r="C15" i="52"/>
  <c r="AA15" i="51"/>
  <c r="Z15" i="51"/>
  <c r="Y15" i="51"/>
  <c r="X15" i="51"/>
  <c r="D15" i="51"/>
  <c r="E15" i="51"/>
  <c r="F15" i="51"/>
  <c r="G15" i="51"/>
  <c r="H15" i="51"/>
  <c r="I15" i="51"/>
  <c r="J15" i="51"/>
  <c r="K15" i="51"/>
  <c r="L15" i="51"/>
  <c r="M15" i="51"/>
  <c r="N15" i="51"/>
  <c r="O15" i="51"/>
  <c r="P15" i="51"/>
  <c r="Q15" i="51"/>
  <c r="R15" i="51"/>
  <c r="S15" i="51"/>
  <c r="T15" i="51"/>
  <c r="U15" i="51"/>
  <c r="V15" i="51"/>
  <c r="W15" i="51"/>
  <c r="C15" i="51"/>
  <c r="AA8" i="48"/>
  <c r="AA7" i="48"/>
  <c r="Z8" i="48"/>
  <c r="Z7" i="48"/>
  <c r="Y8" i="48"/>
  <c r="Y7" i="48"/>
  <c r="X8" i="48"/>
  <c r="X7" i="48"/>
  <c r="D9" i="48"/>
  <c r="E9" i="48"/>
  <c r="F9" i="48"/>
  <c r="G9" i="48"/>
  <c r="H9" i="48"/>
  <c r="I9" i="48"/>
  <c r="J9" i="48"/>
  <c r="K9" i="48"/>
  <c r="L9" i="48"/>
  <c r="M9" i="48"/>
  <c r="N9" i="48"/>
  <c r="O9" i="48"/>
  <c r="P9" i="48"/>
  <c r="Q9" i="48"/>
  <c r="R9" i="48"/>
  <c r="S9" i="48"/>
  <c r="T9" i="48"/>
  <c r="U9" i="48"/>
  <c r="V9" i="48"/>
  <c r="W9" i="48"/>
  <c r="C9" i="48"/>
  <c r="I39" i="35"/>
  <c r="F39" i="35"/>
  <c r="D39" i="35"/>
  <c r="G38" i="35"/>
  <c r="E38" i="35"/>
  <c r="G37" i="35"/>
  <c r="E37" i="35"/>
  <c r="G36" i="35"/>
  <c r="E36" i="35"/>
  <c r="G35" i="35"/>
  <c r="E35" i="35"/>
  <c r="G34" i="35"/>
  <c r="E34" i="35"/>
  <c r="G33" i="35"/>
  <c r="E33" i="35"/>
  <c r="G32" i="35"/>
  <c r="E32" i="35"/>
  <c r="G31" i="35"/>
  <c r="E31" i="35"/>
  <c r="G30" i="35"/>
  <c r="E30" i="35"/>
  <c r="G29" i="35"/>
  <c r="E29" i="35"/>
  <c r="G28" i="35"/>
  <c r="E28" i="35"/>
  <c r="G27" i="35"/>
  <c r="E27" i="35"/>
  <c r="G26" i="35"/>
  <c r="E26" i="35"/>
  <c r="G25" i="35"/>
  <c r="E25" i="35"/>
  <c r="G24" i="35"/>
  <c r="E24" i="35"/>
  <c r="G23" i="35"/>
  <c r="E23" i="35"/>
  <c r="G22" i="35"/>
  <c r="E22" i="35"/>
  <c r="G21" i="35"/>
  <c r="E21" i="35"/>
  <c r="G20" i="35"/>
  <c r="E20" i="35"/>
  <c r="G19" i="35"/>
  <c r="E19" i="35"/>
  <c r="G18" i="35"/>
  <c r="E18" i="35"/>
  <c r="G17" i="35"/>
  <c r="E17" i="35"/>
  <c r="G16" i="35"/>
  <c r="E16" i="35"/>
  <c r="G15" i="35"/>
  <c r="E15" i="35"/>
  <c r="G14" i="35"/>
  <c r="E14" i="35"/>
  <c r="G13" i="35"/>
  <c r="E13" i="35"/>
  <c r="G12" i="35"/>
  <c r="E12" i="35"/>
  <c r="G11" i="35"/>
  <c r="E11" i="35"/>
  <c r="G10" i="35"/>
  <c r="E10" i="35"/>
  <c r="G9" i="35"/>
  <c r="E9" i="35"/>
  <c r="G8" i="35"/>
  <c r="E8" i="35"/>
  <c r="G7" i="35"/>
  <c r="E7" i="35"/>
  <c r="X15" i="52" l="1"/>
  <c r="Y15" i="52"/>
  <c r="Z15" i="52"/>
  <c r="E39" i="35"/>
  <c r="H39" i="35"/>
  <c r="G39" i="35"/>
</calcChain>
</file>

<file path=xl/sharedStrings.xml><?xml version="1.0" encoding="utf-8"?>
<sst xmlns="http://schemas.openxmlformats.org/spreadsheetml/2006/main" count="4008" uniqueCount="349">
  <si>
    <t>Registers of Scotland</t>
  </si>
  <si>
    <t>Data and statistics</t>
  </si>
  <si>
    <t>Tables</t>
  </si>
  <si>
    <t>Residential</t>
  </si>
  <si>
    <t>Table 1 - Volume of residential property sales by local authority, Scotland, 2003-04 to 2023-24, financial year data</t>
  </si>
  <si>
    <t>Table 2 - Median residential property price by local authority, Scotland, 2003-04 to 2023-24, financial year data</t>
  </si>
  <si>
    <t>Table 3 - Value of residential property sales by local authority, Scotland, 2003-04 to 2023-24, financial year data</t>
  </si>
  <si>
    <t>Table 4 - Residential house prices deciles, Scotland, 2003-04 to 2023-24, financial year data</t>
  </si>
  <si>
    <t>Table 5 - Residential house prices deciles by local authority, 2023-24</t>
  </si>
  <si>
    <t>Table 6 - Residential house prices quartiles, Scotland, 2003-04 to 2023-24, financial year data</t>
  </si>
  <si>
    <t>Table 7 - Residential house prices quartiles by local authority, 2023-24</t>
  </si>
  <si>
    <t>Table 8 - Volume of residential property sales transactions by house price band, Scotland, 2003-04 to 2023-24, financial year data</t>
  </si>
  <si>
    <t>Table 9 - % Volume of residential property sales transactions by house price band, Scotland, 2003-04 to 2023-24, financial year data</t>
  </si>
  <si>
    <t>House type</t>
  </si>
  <si>
    <t>Table 10 - Percentage of residential property sales transactions by house type and house price band, Scotland, 2023-24, financial year data</t>
  </si>
  <si>
    <t>Table 11 - Volume of residential property sales by house type, Scotland, 2003-04 to 2023-24, financial year data (unassigned sales shown separately from house type figures)</t>
  </si>
  <si>
    <t>Table 12 - Median residential property price by house type, Scotland, 2003-04 to 2023-24, financial year data (unassigned sales shown separately from house type figures)</t>
  </si>
  <si>
    <t>Table 13 - Value of residential property sales by house type, Scotland, 2003-04 to 2023-24, financial year data (unassigned sales shown separately from house type figures)</t>
  </si>
  <si>
    <t>New build</t>
  </si>
  <si>
    <t>Table 14 - Volume of new build residential property sales by local authority, Scotland, 2003-04 to 2023-24, financial year data</t>
  </si>
  <si>
    <t>Table 15 - Median residential property price for new builds by local authority, Scotland, 2003-04 to 2023-24, financial year data</t>
  </si>
  <si>
    <t>Table 16 - Volume of new build residential sales as a proportion of total volume of residential sales, Scotland, 2003-04 to 2023-24, financial year data</t>
  </si>
  <si>
    <t>Table 17 - Value of new build residential property sales by local authority, Scotland, 2003-04 to 2023-24, financial year data</t>
  </si>
  <si>
    <t>Table 18 - Volume of new build residential property sales transactions by house price band, Scotland, 2003-04 to 2023-24, financial year data</t>
  </si>
  <si>
    <t>Table 21 - Volume of new build residential property sales by house type, Scotland, financial year data 2003-04 to 2023-24, financial year data</t>
  </si>
  <si>
    <t>Table 22 - Median new build residential property price by house type, Scotland, 2003-04 to 2023-24, financial year data</t>
  </si>
  <si>
    <t>Table 23 - Value of new build residential property sales by house type, Scotland, 2003-04 to 2023-24, financial year data</t>
  </si>
  <si>
    <t>Table 24 - Percentage difference in median price of new build residential sales compared to the average price of all residential sales, by house type, Scotland, 2003-04 to 2023-24, financial year data</t>
  </si>
  <si>
    <t>High value</t>
  </si>
  <si>
    <t>Table 25 - Volume of residential property sales more than £1 million by local authority, Scotland, 2003-04 to 2023-24, financial year data</t>
  </si>
  <si>
    <t>Table 26 - Value of residential property sales more than £1 million by local authority, Scotland, 2003-04 to 2023-24, financial year data</t>
  </si>
  <si>
    <t>Table 27 - Top 10 postal districts by volume of residential property sales more than £1 million, Scotland, 2003-04 to 2023-24, financial years combined</t>
  </si>
  <si>
    <t>City</t>
  </si>
  <si>
    <t>Table 28 - Volume of city residential property sales transactions by city, Scotland, 2003-04 to 2023-24, financial year data</t>
  </si>
  <si>
    <t>Table 29 - Median city residential property price by city, Scotland, 2003-04 to 2023-24, financial year data</t>
  </si>
  <si>
    <t>Table 30 - Value of city residential property sales transactions by city, Scotland, 2003-04 to 2023-24, financial year data</t>
  </si>
  <si>
    <t>Urban rural</t>
  </si>
  <si>
    <t>Table 31 - Volume of residential property sales by local authority and 2-fold Scottish Government urban rural classification 2020, Scotland, 2022-24, 2 years financial year data</t>
  </si>
  <si>
    <t>Table 32 - Median residential property price by local authority and 2-fold Scottish Government urban rural classification 2020, Scotland, 2022-24, 2 years financial year data</t>
  </si>
  <si>
    <t>Table 33 - Median residential property price by 2-fold Scottish Government urban rural classification 2020, Scotland, 2020-21, 2021-22, 2022-23 and 2023-24 data</t>
  </si>
  <si>
    <t>Table 34 - Land area in Scotland represented by urban and rural areas by local authority</t>
  </si>
  <si>
    <t>Table 35 - Volume of residential property sales by 8-fold Scottish Government urban rural classification 2020, Scotland, 2019-20, 2020-21, 2021-22, 2022-23 and 2023-24 data1</t>
  </si>
  <si>
    <t>Table 36 - Median residential property price by 8-fold Scottish Government urban rural classification 2020, Scotland, 2019-20, 2020-21, 2021-22, 2022-23 and 2023-24 data1</t>
  </si>
  <si>
    <t>Table 37 - Volume of residential property sales by house type and 8-fold Scottish Government urban rural classification 2020, Scotland 2023-24 data</t>
  </si>
  <si>
    <t>Table 38 - Percentage of residential property sales by house type and 8-fold Scottish Government urban rural classification 2020, Scotland 2023-24 data1</t>
  </si>
  <si>
    <t>Table 39 - Median residential property price by house type and 8-fold Scottish Government urban rural classification 2020, Scotland 2023-24 data</t>
  </si>
  <si>
    <t>Funding status</t>
  </si>
  <si>
    <t>Table 40 - Volume of residential property sales transactions by funding status, Scotland, 2003-04 to 2023-24, financial year data</t>
  </si>
  <si>
    <t>Table 41 - Median residential property sales transactions by funding status, Scotland, 2003-04 to 2023-24, financial year data</t>
  </si>
  <si>
    <t>Table 42 - Value of residential property sales transactions by funding status, Scotland, 2003-04 to 2023-24, financial year data</t>
  </si>
  <si>
    <t>Table 43 - Volume of residential property sales transactions by funding status and local authority, Scotland, 2023-24, financial year data</t>
  </si>
  <si>
    <t>Table 44 - Median residential property sales transactions by funding status and local authority, Scotland, 2023-24, financial year data</t>
  </si>
  <si>
    <t>Table 45 - Value of residential property sales transactions by funding status and local authority, Scotland, 2023-24, financial year data</t>
  </si>
  <si>
    <t>Table 46 - Volume of residential property sales transactions by funding status and house price band, Scotland, 2003-04 to 2023-24, financial year data</t>
  </si>
  <si>
    <t>Table 47 - Volume of residential property sales transactions by funding status and house type, Scotland, 2003-04 to 2023-24, financial year data</t>
  </si>
  <si>
    <t>Table 48 - Median residential property sales transactions by funding status and house type, Scotland, 2003-04 to 2023-24, financial year data</t>
  </si>
  <si>
    <t>Table 49 - Value of residential property sales transactions by funding status and house type, Scotland, 2003-04 to 2023-24, financial year data</t>
  </si>
  <si>
    <t>Table 50 - Volume of property related securities by type of borrowing, Scotland, 2003-04 to 2023-24, financial year data</t>
  </si>
  <si>
    <t>Non residential</t>
  </si>
  <si>
    <t>Table 51 - Volume of commercial sales by local authority, Scotland, 2003-04 to 2023-24, financial year data</t>
  </si>
  <si>
    <t>Table 52 - Value of commercial sales by local authority, Scotland, 2003-04 to 2023-24, financial year data1</t>
  </si>
  <si>
    <t>Table 53 - Volume of city commercial sales by city, Scotland, 2003-04 to 2023-24, financial year data</t>
  </si>
  <si>
    <t>Table 54 - Value of city commercial sales by city, Scotland, 2003-04 to 2023-24, financial year data</t>
  </si>
  <si>
    <t>Table 55 - Volume of commercial leases and assignations, Scotland, 2003-04 to 2023-24, financial year data</t>
  </si>
  <si>
    <t>Table 56 - Volume of forestry sales by local authority, Scotland, 2015-16 to 2023-24, financial year data</t>
  </si>
  <si>
    <t>Table 57 - Value of forestry sales by local authority, Scotland, 2003-04 to 2023-24, financial year data1</t>
  </si>
  <si>
    <t>Table 58 - Volume of agricultural sales by local authority, Scotland, 2003-04 to 2023-24, financial year data</t>
  </si>
  <si>
    <t>Table 59 - Value of agricultural sales by local authority, Scotland, 2003-04 to 2023-24, financial year data1</t>
  </si>
  <si>
    <t>Table 60 - Volume of land sales by local authority, Scotland, 2003-04 to 2023-24, financial year data</t>
  </si>
  <si>
    <t>Table 61 - Value of land sales by local authority, Scotland, 2003-04 to 2023-24, financial year data1</t>
  </si>
  <si>
    <t>Property Market Report 2023-24</t>
  </si>
  <si>
    <t>Source</t>
  </si>
  <si>
    <t>Land and Property Data Team, Registers of Scotland and Scottish Government</t>
  </si>
  <si>
    <t>Last updated</t>
  </si>
  <si>
    <t>Next update</t>
  </si>
  <si>
    <t>Coronavirus (COVID-19)</t>
  </si>
  <si>
    <t xml:space="preserve">Fewer transactions were received by RoS than expected in the first quarter of 2020-21 because of the introduction of government measures to reduce the spread of the coronavirus (COVID-19). Take caution when interpreting these statistics and comparing them with previous time periods.
</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</si>
  <si>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</si>
  <si>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</si>
  <si>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</si>
  <si>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</si>
  <si>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Registers of Scotland house price statistics</t>
  </si>
  <si>
    <t>The majority of the statistics presented here are for all market value residential sales in Scotland,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non-residential market.</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</si>
  <si>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</si>
  <si>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medians of all market value residential sales, and are not mix-adjusted.</t>
  </si>
  <si>
    <t>High value residential market</t>
  </si>
  <si>
    <t>High value sales are classified as over £1 million.</t>
  </si>
  <si>
    <t>City residential market</t>
  </si>
  <si>
    <t>City information based on locality information from National Records of Scotland.</t>
  </si>
  <si>
    <t>https://www.nrscotland.gov.uk/statistics-and-data/statistics/statistics-by-theme/population/population-estimates/settlements-and-localities</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</si>
  <si>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</si>
  <si>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</si>
  <si>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2023-24</t>
  </si>
  <si>
    <t>Financial year (1 April 2023 to 31 March 2024)</t>
  </si>
  <si>
    <t>Link to this publication</t>
  </si>
  <si>
    <t>www.ros.gov.uk/data-and-statistics/house-price-statistics</t>
  </si>
  <si>
    <t>Revision policy</t>
  </si>
  <si>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</si>
  <si>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How we compile our statistics</t>
  </si>
  <si>
    <t>kb.ros.gov.uk/using-our-services/our-property-data/how-we-compile-our-statistics</t>
  </si>
  <si>
    <t>Responsible Statistician</t>
  </si>
  <si>
    <t>Anne MacDonald</t>
  </si>
  <si>
    <t>Anne.MacDonald@ros.gov.uk</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</si>
  <si>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</si>
  <si>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</si>
  <si>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</si>
  <si>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</si>
  <si>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</si>
  <si>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</si>
  <si>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Contains Registers of Scotland data © Crown copyright and database right 2022. This data is licensed under the Open Government Licence v3.0.</t>
  </si>
  <si>
    <t>Open Government Licence</t>
  </si>
  <si>
    <t>www.nationalarchives.gov.uk/doc/open-government-licence/version/3/</t>
  </si>
  <si>
    <t>return to index</t>
  </si>
  <si>
    <t xml:space="preserve"> % change</t>
  </si>
  <si>
    <t>Local authority</t>
  </si>
  <si>
    <t>Local authority code</t>
  </si>
  <si>
    <t>2003-4</t>
  </si>
  <si>
    <t>2004-5</t>
  </si>
  <si>
    <t>2005-6</t>
  </si>
  <si>
    <t>2006-7</t>
  </si>
  <si>
    <t>2007-8</t>
  </si>
  <si>
    <t>2008-9</t>
  </si>
  <si>
    <t>2009-10</t>
  </si>
  <si>
    <t>2010-11</t>
  </si>
  <si>
    <t>2011-12</t>
  </si>
  <si>
    <t>2012-13</t>
  </si>
  <si>
    <t>2013-14</t>
  </si>
  <si>
    <t>2014-15</t>
  </si>
  <si>
    <t>2015-16</t>
  </si>
  <si>
    <t>2016-17</t>
  </si>
  <si>
    <t>2017-18</t>
  </si>
  <si>
    <t>2018-19</t>
  </si>
  <si>
    <t>2019-20</t>
  </si>
  <si>
    <t>2020-21</t>
  </si>
  <si>
    <t>2021-22</t>
  </si>
  <si>
    <t>2022-23</t>
  </si>
  <si>
    <t>1 year</t>
  </si>
  <si>
    <t>5 year</t>
  </si>
  <si>
    <t>10 year</t>
  </si>
  <si>
    <t>20 year</t>
  </si>
  <si>
    <t>Aberdeen City</t>
  </si>
  <si>
    <t>S12000033</t>
  </si>
  <si>
    <t>Aberdeenshire</t>
  </si>
  <si>
    <t>S12000034</t>
  </si>
  <si>
    <t>Angus</t>
  </si>
  <si>
    <t>S12000041</t>
  </si>
  <si>
    <t>Argyll and Bute</t>
  </si>
  <si>
    <t>S12000035</t>
  </si>
  <si>
    <t>City of Edinburgh</t>
  </si>
  <si>
    <t>S12000036</t>
  </si>
  <si>
    <t>Clackmannanshire</t>
  </si>
  <si>
    <t>S12000005</t>
  </si>
  <si>
    <t>Dumfries and Galloway</t>
  </si>
  <si>
    <t>S12000006</t>
  </si>
  <si>
    <t>Dundee City</t>
  </si>
  <si>
    <t>S12000042</t>
  </si>
  <si>
    <t>East Ayrshire</t>
  </si>
  <si>
    <t>S12000008</t>
  </si>
  <si>
    <t>East Dunbartonshire</t>
  </si>
  <si>
    <t>S12000045</t>
  </si>
  <si>
    <t>East Lothian</t>
  </si>
  <si>
    <t>S12000010</t>
  </si>
  <si>
    <t>East Renfrewshire</t>
  </si>
  <si>
    <t>S12000011</t>
  </si>
  <si>
    <t>Falkirk</t>
  </si>
  <si>
    <t>S12000014</t>
  </si>
  <si>
    <t>Fife</t>
  </si>
  <si>
    <t>S12000047</t>
  </si>
  <si>
    <t>Glasgow City</t>
  </si>
  <si>
    <t>S12000049</t>
  </si>
  <si>
    <t>Highland</t>
  </si>
  <si>
    <t>S12000017</t>
  </si>
  <si>
    <t>Inverclyde</t>
  </si>
  <si>
    <t>S12000018</t>
  </si>
  <si>
    <t>Midlothian</t>
  </si>
  <si>
    <t>S12000019</t>
  </si>
  <si>
    <t>Moray</t>
  </si>
  <si>
    <t>S12000020</t>
  </si>
  <si>
    <t>Na h-Eileanan Siar</t>
  </si>
  <si>
    <t>S12000013</t>
  </si>
  <si>
    <t>North Ayrshire</t>
  </si>
  <si>
    <t>S12000021</t>
  </si>
  <si>
    <t>North Lanarkshire</t>
  </si>
  <si>
    <t>S12000050</t>
  </si>
  <si>
    <t>Orkney Islands</t>
  </si>
  <si>
    <t>S12000023</t>
  </si>
  <si>
    <t>Perth and Kinross</t>
  </si>
  <si>
    <t>S12000048</t>
  </si>
  <si>
    <t>Renfrewshire</t>
  </si>
  <si>
    <t>S12000038</t>
  </si>
  <si>
    <t>Scottish Borders</t>
  </si>
  <si>
    <t>S12000026</t>
  </si>
  <si>
    <t>Shetland Islands</t>
  </si>
  <si>
    <t>S12000027</t>
  </si>
  <si>
    <t>South Ayrshire</t>
  </si>
  <si>
    <t>S12000028</t>
  </si>
  <si>
    <t>South Lanarkshire</t>
  </si>
  <si>
    <t>S12000029</t>
  </si>
  <si>
    <t>Stirling</t>
  </si>
  <si>
    <t>S12000030</t>
  </si>
  <si>
    <t>West Dunbartonshire</t>
  </si>
  <si>
    <t>S12000039</t>
  </si>
  <si>
    <t>West Lothian</t>
  </si>
  <si>
    <t>S12000040</t>
  </si>
  <si>
    <t>Scotland</t>
  </si>
  <si>
    <t>S92000003</t>
  </si>
  <si>
    <t>Telephone: 0131 659 6111</t>
  </si>
  <si>
    <t>Source: Land and Property Data Team, Registers of Scotland</t>
  </si>
  <si>
    <t>Email: data@ros.gov.uk</t>
  </si>
  <si>
    <t>Last updated: June 2024</t>
  </si>
  <si>
    <t>Next updated: June 2025</t>
  </si>
  <si>
    <t>% change</t>
  </si>
  <si>
    <t xml:space="preserve">1 year </t>
  </si>
  <si>
    <t>Table 3 - Value (£ million) of residential property sales by local authority, Scotland, 2003-04 to 2023-24, financial year data</t>
  </si>
  <si>
    <t>Financial year</t>
  </si>
  <si>
    <t>1st decile</t>
  </si>
  <si>
    <t>2nd decile</t>
  </si>
  <si>
    <t>3rd decile</t>
  </si>
  <si>
    <t>4th decile</t>
  </si>
  <si>
    <t>5th decile</t>
  </si>
  <si>
    <t>6th decile</t>
  </si>
  <si>
    <t>7th decile</t>
  </si>
  <si>
    <t>8th decile</t>
  </si>
  <si>
    <t>9th decile</t>
  </si>
  <si>
    <t>Lower quartile</t>
  </si>
  <si>
    <t>Median</t>
  </si>
  <si>
    <t>Upper quartile</t>
  </si>
  <si>
    <t>Price band</t>
  </si>
  <si>
    <t>£0 to £40,000</t>
  </si>
  <si>
    <t>Over £40,000 to £145,000</t>
  </si>
  <si>
    <t>Over £145,000 to £250,000</t>
  </si>
  <si>
    <t>Over £250,000 to £325,000</t>
  </si>
  <si>
    <t>Over £325,000 to £425,000</t>
  </si>
  <si>
    <t>Over £425,000 to £525,000</t>
  </si>
  <si>
    <t>Over £525,000 to £625,000</t>
  </si>
  <si>
    <t>Over £625,000 to £750,000</t>
  </si>
  <si>
    <t>Over £750,000 to £1,000,000</t>
  </si>
  <si>
    <t>Over £1,000,000</t>
  </si>
  <si>
    <t>All price bands</t>
  </si>
  <si>
    <t>Detached</t>
  </si>
  <si>
    <t>Semi-detached</t>
  </si>
  <si>
    <t>Terraced</t>
  </si>
  <si>
    <t>Flat</t>
  </si>
  <si>
    <t>Unassigned</t>
  </si>
  <si>
    <t>Total</t>
  </si>
  <si>
    <r>
      <t>2022-23</t>
    </r>
    <r>
      <rPr>
        <b/>
        <vertAlign val="superscript"/>
        <sz val="11"/>
        <color theme="1"/>
        <rFont val="Calibri"/>
        <family val="2"/>
        <scheme val="minor"/>
      </rPr>
      <t>p</t>
    </r>
  </si>
  <si>
    <r>
      <t>2023-24</t>
    </r>
    <r>
      <rPr>
        <b/>
        <vertAlign val="superscript"/>
        <sz val="11"/>
        <color theme="1"/>
        <rFont val="Calibri"/>
        <family val="2"/>
        <scheme val="minor"/>
      </rPr>
      <t>p</t>
    </r>
  </si>
  <si>
    <t>All house types</t>
  </si>
  <si>
    <t xml:space="preserve">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2023-24 could skew any resulting analysis, and so caution should be applied when using these statistics. Further details about the classification system used here are available within our guidance notes at the following link (section ‘Assignation of house type to sale’).	</t>
  </si>
  <si>
    <t>https://kb.ros.gov.uk/using-our-services/our-property-data/how-we-compile-our-statistics</t>
  </si>
  <si>
    <r>
      <rPr>
        <vertAlign val="superscript"/>
        <sz val="11"/>
        <color theme="1"/>
        <rFont val="Calibri"/>
        <family val="2"/>
        <scheme val="minor"/>
      </rPr>
      <t>p</t>
    </r>
    <r>
      <rPr>
        <sz val="11"/>
        <color theme="1"/>
        <rFont val="Calibri"/>
        <family val="2"/>
        <scheme val="minor"/>
      </rPr>
      <t xml:space="preserve"> = provisional</t>
    </r>
  </si>
  <si>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2023-24 could skew any resulting analysis, and so caution should be applied when using these statistics. Further details about the classification system used are available within our guidance notes at the following link (section ‘Assignation of house type to sale’).</t>
  </si>
  <si>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2022-23 could skew any resulting analysis, and so caution should be applied when using these statistics. Further details about the classification system used are available within our guidance notes at the following link (section ‘Assignation of house type to sale’).</t>
  </si>
  <si>
    <r>
      <t>p</t>
    </r>
    <r>
      <rPr>
        <sz val="10"/>
        <rFont val="Calibri"/>
        <family val="2"/>
        <scheme val="minor"/>
      </rPr>
      <t xml:space="preserve"> = provisional</t>
    </r>
  </si>
  <si>
    <t>Table 27 - Top 10 postal districts by volume of residential property sales more than £1 million, Scotland 2023-24</t>
  </si>
  <si>
    <t>Postal district</t>
  </si>
  <si>
    <t>Volume</t>
  </si>
  <si>
    <t xml:space="preserve">EH3 </t>
  </si>
  <si>
    <t>EH10</t>
  </si>
  <si>
    <t xml:space="preserve">EH4 </t>
  </si>
  <si>
    <t>EH12</t>
  </si>
  <si>
    <t xml:space="preserve">EH9 </t>
  </si>
  <si>
    <t>KY16</t>
  </si>
  <si>
    <t xml:space="preserve">G12 </t>
  </si>
  <si>
    <t xml:space="preserve">EH1 </t>
  </si>
  <si>
    <t>EH13</t>
  </si>
  <si>
    <t xml:space="preserve">G77 </t>
  </si>
  <si>
    <t>City name</t>
  </si>
  <si>
    <t>Aberdeen</t>
  </si>
  <si>
    <t>Dundee</t>
  </si>
  <si>
    <t>Dunfermline</t>
  </si>
  <si>
    <t>Edinburgh</t>
  </si>
  <si>
    <t>Glasgow</t>
  </si>
  <si>
    <t>Inverness</t>
  </si>
  <si>
    <t>Perth</t>
  </si>
  <si>
    <t>Rest of Scotland</t>
  </si>
  <si>
    <t>Rural areas</t>
  </si>
  <si>
    <t>Urban areas</t>
  </si>
  <si>
    <t>Total volume of residential property sales</t>
  </si>
  <si>
    <t>https://www.gov.scot/publications/scottish-government-urban-rural-classification-2020/</t>
  </si>
  <si>
    <t>Median of all residential property sales</t>
  </si>
  <si>
    <t>Table 33 - Median residential property price by 2-fold Scottish Government urban rural classification 2020, Scotland, 2019-29, 2020-21, 2021-22, 2022-23 and 2023-24 data</t>
  </si>
  <si>
    <t>SGUR 2020 2-fold 1 (Urban Areas) (sq km)</t>
  </si>
  <si>
    <t>% of total land area (Urban)</t>
  </si>
  <si>
    <t>SGUR 2020 2-fold 2 (Rural Areas) (sq km)</t>
  </si>
  <si>
    <t>% of total land area (Rural)</t>
  </si>
  <si>
    <t>Total land area (sq km)</t>
  </si>
  <si>
    <t>Total volume of residential property sales (2 years combined)</t>
  </si>
  <si>
    <t xml:space="preserve">Land area from Scottish Government: </t>
  </si>
  <si>
    <t>Table 35 - Volume of residential property sales by 8-fold Scottish Government urban rural classification 2020, Scotland, 2019-20, 2020-21, 2021-22, 2022-23 and 2023-24 data</t>
  </si>
  <si>
    <t>Large Urban Areas</t>
  </si>
  <si>
    <t>Other Urban Areas</t>
  </si>
  <si>
    <t>Accessible Small Towns</t>
  </si>
  <si>
    <t>Remote Small Towns</t>
  </si>
  <si>
    <t>Very Remote Small Towns</t>
  </si>
  <si>
    <t>Accessible Rural Areas</t>
  </si>
  <si>
    <t>Remote Rural Areas</t>
  </si>
  <si>
    <t>Very Remote Rural Areas</t>
  </si>
  <si>
    <t>Table 36 -  Median residential property price by 8-fold Scottish Government urban rural classification 2020, Scotland, 2019-20, 2020-21, 2021-22, 2022-23 and 2023-24 data</t>
  </si>
  <si>
    <t>Table 37 -  Volume of residential property sales by house type and 8-fold Scottish Government urban rural classification 2020, Scotland 2023-24 data</t>
  </si>
  <si>
    <t>Table 38 -  Percentage of residential property sales by house type and 8-fold Scottish Government urban rural classification 2020, Scotland 2023-24 data</t>
  </si>
  <si>
    <t>Table 39 -  Median residential property price by house type and 8-fold Scottish Government urban rural classification 2020, Scotland 2023-24 data</t>
  </si>
  <si>
    <t>Cash sale</t>
  </si>
  <si>
    <t>Sale with mortgage</t>
  </si>
  <si>
    <t>Scotland (cash sale and sale with mortgage)</t>
  </si>
  <si>
    <t>Cash sales as percentage of Scotland total</t>
  </si>
  <si>
    <t>Sales with a mortgage as percentage of Scotland total</t>
  </si>
  <si>
    <t>Total (cash sale and sale with mortgage)</t>
  </si>
  <si>
    <t>Cash sales as percentage of total</t>
  </si>
  <si>
    <t>Sales with a mortgage as percentage of total</t>
  </si>
  <si>
    <t xml:space="preserve"> </t>
  </si>
  <si>
    <t>2003-04</t>
  </si>
  <si>
    <t>2004-05</t>
  </si>
  <si>
    <t>2005-06</t>
  </si>
  <si>
    <t>2006-07</t>
  </si>
  <si>
    <t>2007-08</t>
  </si>
  <si>
    <t>2008-09</t>
  </si>
  <si>
    <r>
      <t>Remortgage/additional borrowing</t>
    </r>
    <r>
      <rPr>
        <vertAlign val="superscript"/>
        <sz val="11"/>
        <color theme="1"/>
        <rFont val="Calibri"/>
        <family val="2"/>
        <scheme val="minor"/>
      </rPr>
      <t>1</t>
    </r>
  </si>
  <si>
    <r>
      <t>Total mortgage securities</t>
    </r>
    <r>
      <rPr>
        <vertAlign val="superscript"/>
        <sz val="11"/>
        <color theme="1"/>
        <rFont val="Calibri"/>
        <family val="2"/>
        <scheme val="minor"/>
      </rPr>
      <t>2</t>
    </r>
  </si>
  <si>
    <t>Remortgage/additional borrowing as % of total mortgage securities</t>
  </si>
  <si>
    <r>
      <rPr>
        <vertAlign val="superscript"/>
        <sz val="11"/>
        <color theme="1"/>
        <rFont val="Calibri"/>
        <family val="2"/>
        <scheme val="minor"/>
      </rPr>
      <t>1</t>
    </r>
    <r>
      <rPr>
        <sz val="11"/>
        <color theme="1"/>
        <rFont val="Calibri"/>
        <family val="2"/>
        <scheme val="minor"/>
      </rPr>
      <t xml:space="preserve"> 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 </t>
    </r>
  </si>
  <si>
    <r>
      <rPr>
        <vertAlign val="superscript"/>
        <sz val="11"/>
        <color theme="1"/>
        <rFont val="Calibri"/>
        <family val="2"/>
        <scheme val="minor"/>
      </rPr>
      <t>2</t>
    </r>
    <r>
      <rPr>
        <sz val="11"/>
        <color theme="1"/>
        <rFont val="Calibri"/>
        <family val="2"/>
        <scheme val="minor"/>
      </rPr>
      <t xml:space="preserve"> These figures relate to all mortgage securities registered by RoS across all property types, including both mortgage sales and additional borrowing.</t>
    </r>
  </si>
  <si>
    <t>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and are available in Tables 56 to 59. Data for 2014-15 includes sales of forestry and agriculture up to December 2014.</t>
  </si>
  <si>
    <t>Table 55 -  Volume of commercial leases and assignations, Scotland, 2003-04 to 2023-24, financial year data</t>
  </si>
  <si>
    <r>
      <t>Leases</t>
    </r>
    <r>
      <rPr>
        <vertAlign val="superscript"/>
        <sz val="11"/>
        <color theme="1"/>
        <rFont val="Calibri"/>
        <family val="2"/>
        <scheme val="minor"/>
      </rPr>
      <t>1</t>
    </r>
  </si>
  <si>
    <r>
      <t>Assignations</t>
    </r>
    <r>
      <rPr>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</si>
  <si>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 xml:space="preserve"> This relates to assignations of existing commercial leases registered in the land register, i.e. transfers by the tenant of their interest under the lease to another party.</t>
    </r>
  </si>
  <si>
    <t>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</si>
  <si>
    <r>
      <rPr>
        <vertAlign val="superscript"/>
        <sz val="11"/>
        <color theme="1"/>
        <rFont val="Calibri"/>
        <family val="2"/>
        <scheme val="minor"/>
      </rPr>
      <t>1</t>
    </r>
    <r>
      <rPr>
        <sz val="11"/>
        <color theme="1"/>
        <rFont val="Calibri"/>
        <family val="2"/>
        <scheme val="minor"/>
      </rPr>
      <t xml:space="preserve"> This relates to all commercial leases which are capable of being registered in the land register, i.e. with a term, or potential term, in excess of 20 years. Please note that the methodology for commercial leases since 2013-14 has excluded the majority of individual leases over car parking spaces and storage units which became a feature primarily between 2013-14 and 2017-18.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t>
    </r>
  </si>
  <si>
    <t>City total</t>
  </si>
  <si>
    <t>The Scottish Government urban rural classification 2020 was attached to all titles using the 8-fold classification, a small number of titles are excluded where the postcode doesn’t match. More information available here:</t>
  </si>
  <si>
    <t>Table 19 - Percentage of new build residential property sales transactions by house price band, Scotland, 2003-04 to 2023-24, financial year data</t>
  </si>
  <si>
    <t>Table 20 - Percentage of residential property sales for existing dwellings by house price band, Scotland, 2003-04 to 2023-24, financial year data</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</si>
  <si>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around 2-3% in a financial year. However, the proportion of unassigned sales increases for the most recent statistics (6% in 2022-23 and 8% in 2023-24). A provisional label, therefore, is used to caution users when using the latest statistics given the number of sales that remain unassigned.</t>
  </si>
  <si>
    <t>Table 13 - Value(£million) of residential property sales by house type, Scotland, 2003-04 to 2023-24, financial year data (unassigned sales shown separately from house type figures)</t>
  </si>
  <si>
    <t>Table 17 - Value(£million) of new build residential property sales by local authority, Scotland, 2003-04 to 2023-24, financial year data</t>
  </si>
  <si>
    <t>Table 23 - Value(£million) of new build residential property sales by house type, Scotland, 2003-04 to 2023-24, financial year data</t>
  </si>
  <si>
    <t>Table 26 -  Value(£million) of residential property sales more than £1 million by local authority, Scotland, 2003-04 to 2023-24, financial year data</t>
  </si>
  <si>
    <t>Table 30 - Value(£million) of city residential property sales transactions by city, Scotland, 2003-04 to 2023-24, financial year data</t>
  </si>
  <si>
    <t>Table 49 - Value(£million) of residential property sales transactions by funding status and house type, Scotland, 2003-04 to 2023-24, financial year data</t>
  </si>
  <si>
    <t>Table 45 - Value(£million) of residential property sales transactions by funding status and local authority, Scotland, 2023-24, financial year data</t>
  </si>
  <si>
    <t>Table 42 - Value(£million) of residential property sales transactions by funding status, Scotland, 2003-04 to 2023-24, financial year data</t>
  </si>
  <si>
    <t>Table 52 - Value(£million) of commercial sales by local authority, Scotland, 2003-04 to 2023-24, financial year data</t>
  </si>
  <si>
    <t>Table 54 - Value(£million) of city commercial sales by city, Scotland, 2003-04 to 2023-24, financial year data</t>
  </si>
  <si>
    <t>Table 57 - Value(£million) of forestry sales by local authority, Scotland, 2003-04 to 2023-24, financial year data</t>
  </si>
  <si>
    <t>Table 59 - Value(£million) of agricultural sales by local authority, Scotland, 2003-04 to 2023-24, financial year data</t>
  </si>
  <si>
    <t>Table 61 - Value(£million) of land sales by local authority, Scotland, 2003-04 to 2023-24, financial year data</t>
  </si>
  <si>
    <t>-</t>
  </si>
  <si>
    <t>Please note that any medians presented here are based on at least 5 records, therefore any areas with less than 5 sales in a year have had the median supressed.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</si>
</sst>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
    <numFmt numFmtId="167" formatCode="[$-F800]dddd\,\ mmmm\ dd\,\ yyyy"/>
    <numFmt numFmtId="168" formatCode="mmm\-yyyy"/>
    <numFmt numFmtId="169" formatCode="_-* #,##0.0_-;\-* #,##0.0_-;_-* &quot;-&quot;??_-;_-@_-"/>
    <numFmt numFmtId="170" formatCode="\ #,###,,"/>
    <numFmt numFmtId="171" formatCode="#,###,,"/>
  </numFmts>
  <fonts count="25" x14ac:knownFonts="1">
    <font>
      <sz val="11"/>
      <color theme="1"/>
      <name val="Calibri"/>
      <family val="2"/>
      <scheme val="minor"/>
    </font>
    <font>
      <b/>
      <sz val="13"/>
      <color theme="1"/>
      <name val="Calibri"/>
      <family val="2"/>
      <scheme val="minor"/>
    </font>
    <font>
      <u/>
      <sz val="11"/>
      <color theme="10"/>
      <name val="Calibri"/>
      <family val="2"/>
    </font>
    <font>
      <b/>
      <sz val="12"/>
      <color theme="1"/>
      <name val="Calibri"/>
      <family val="2"/>
      <scheme val="minor"/>
    </font>
    <font>
      <b/>
      <sz val="11"/>
      <color theme="1"/>
      <name val="Calibri"/>
      <family val="2"/>
      <scheme val="minor"/>
    </font>
    <font>
      <sz val="11"/>
      <color theme="1"/>
      <name val="Calibri"/>
      <family val="2"/>
      <scheme val="minor"/>
    </font>
    <font>
      <b/>
      <sz val="14"/>
      <color indexed="8"/>
      <name val="Arial"/>
      <family val="2"/>
    </font>
    <font>
      <u/>
      <sz val="11"/>
      <color theme="10"/>
      <name val="Arial"/>
      <family val="2"/>
    </font>
    <font>
      <sz val="10"/>
      <name val="Arial"/>
      <family val="2"/>
    </font>
    <font>
      <sz val="12"/>
      <name val="Arial"/>
      <family val="2"/>
    </font>
    <font>
      <b/>
      <sz val="12"/>
      <name val="Arial"/>
      <family val="2"/>
    </font>
    <font>
      <b/>
      <sz val="12"/>
      <color indexed="8"/>
      <name val="Arial"/>
      <family val="2"/>
    </font>
    <font>
      <sz val="11"/>
      <color indexed="8"/>
      <name val="Arial"/>
      <family val="2"/>
    </font>
    <font>
      <sz val="11"/>
      <name val="Arial"/>
      <family val="2"/>
    </font>
    <font>
      <b/>
      <sz val="11"/>
      <color theme="1"/>
      <name val="Arial"/>
      <family val="2"/>
    </font>
    <font>
      <sz val="11"/>
      <color theme="1"/>
      <name val="Arial"/>
      <family val="2"/>
    </font>
    <font>
      <b/>
      <sz val="11"/>
      <color indexed="8"/>
      <name val="Calibri"/>
      <family val="2"/>
      <scheme val="minor"/>
    </font>
    <font>
      <vertAlign val="superscript"/>
      <sz val="11"/>
      <color theme="1"/>
      <name val="Calibri"/>
      <family val="2"/>
      <scheme val="minor"/>
    </font>
    <font>
      <b/>
      <vertAlign val="superscript"/>
      <sz val="11"/>
      <color theme="1"/>
      <name val="Calibri"/>
      <family val="2"/>
      <scheme val="minor"/>
    </font>
    <font>
      <vertAlign val="superscript"/>
      <sz val="10"/>
      <name val="Calibri"/>
      <family val="2"/>
      <scheme val="minor"/>
    </font>
    <font>
      <sz val="10"/>
      <name val="Calibri"/>
      <family val="2"/>
      <scheme val="minor"/>
    </font>
    <font>
      <sz val="10"/>
      <color indexed="8"/>
      <name val="Calibri"/>
      <family val="2"/>
      <scheme val="minor"/>
    </font>
    <font>
      <u/>
      <sz val="11"/>
      <color theme="10"/>
      <name val="Calibri"/>
      <family val="2"/>
      <scheme val="minor"/>
    </font>
    <font>
      <sz val="8"/>
      <name val="Calibri"/>
      <family val="2"/>
      <scheme val="minor"/>
    </font>
    <font>
      <sz val="12"/>
      <color theme="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0" fontId="8" fillId="0" borderId="0"/>
    <xf numFmtId="0" fontId="24" fillId="0" borderId="0"/>
  </cellStyleXfs>
  <cellXfs count="126">
    <xf numFmtId="0" fontId="0" fillId="0" borderId="0" xfId="0"/>
    <xf numFmtId="0" fontId="1" fillId="0" borderId="0" xfId="0" applyFont="1"/>
    <xf numFmtId="0" fontId="2" fillId="0" borderId="0" xfId="1" applyAlignment="1" applyProtection="1"/>
    <xf numFmtId="0" fontId="4" fillId="0" borderId="0" xfId="0" applyFont="1"/>
    <xf numFmtId="0" fontId="0" fillId="0" borderId="0" xfId="0" applyAlignment="1">
      <alignment horizontal="left"/>
    </xf>
    <xf numFmtId="164" fontId="0" fillId="0" borderId="0" xfId="2" applyNumberFormat="1" applyFont="1"/>
    <xf numFmtId="165" fontId="0" fillId="0" borderId="0" xfId="3" applyNumberFormat="1" applyFont="1"/>
    <xf numFmtId="0" fontId="4" fillId="0" borderId="0" xfId="0" applyFont="1" applyAlignment="1">
      <alignment wrapText="1"/>
    </xf>
    <xf numFmtId="9" fontId="0" fillId="0" borderId="0" xfId="3" applyFont="1"/>
    <xf numFmtId="166" fontId="0" fillId="0" borderId="0" xfId="2" applyNumberFormat="1" applyFont="1"/>
    <xf numFmtId="0" fontId="3" fillId="0" borderId="0" xfId="0" applyFont="1" applyAlignment="1">
      <alignment wrapText="1"/>
    </xf>
    <xf numFmtId="0" fontId="2" fillId="0" borderId="0" xfId="1" applyBorder="1" applyAlignment="1" applyProtection="1"/>
    <xf numFmtId="164" fontId="0" fillId="0" borderId="0" xfId="2" applyNumberFormat="1" applyFont="1" applyBorder="1"/>
    <xf numFmtId="9" fontId="0" fillId="0" borderId="0" xfId="0" applyNumberFormat="1"/>
    <xf numFmtId="0" fontId="6" fillId="2" borderId="0" xfId="0" applyFont="1" applyFill="1" applyAlignment="1" applyProtection="1">
      <alignment vertical="top"/>
      <protection locked="0"/>
    </xf>
    <xf numFmtId="0" fontId="7" fillId="2" borderId="0" xfId="1" applyFont="1" applyFill="1" applyAlignment="1" applyProtection="1"/>
    <xf numFmtId="0" fontId="9" fillId="2" borderId="0" xfId="4" applyFont="1" applyFill="1" applyProtection="1">
      <protection locked="0"/>
    </xf>
    <xf numFmtId="0" fontId="10" fillId="2" borderId="0" xfId="4" applyFont="1" applyFill="1" applyProtection="1">
      <protection locked="0"/>
    </xf>
    <xf numFmtId="0" fontId="11" fillId="2" borderId="0" xfId="0" applyFont="1" applyFill="1" applyAlignment="1" applyProtection="1">
      <alignment vertical="top"/>
      <protection locked="0"/>
    </xf>
    <xf numFmtId="0" fontId="0" fillId="2" borderId="0" xfId="0" applyFill="1" applyAlignment="1">
      <alignment vertical="top"/>
    </xf>
    <xf numFmtId="0" fontId="0" fillId="2" borderId="0" xfId="0" applyFill="1" applyAlignment="1" applyProtection="1">
      <alignment vertical="top"/>
      <protection locked="0"/>
    </xf>
    <xf numFmtId="0" fontId="12" fillId="2" borderId="0" xfId="0" applyFont="1" applyFill="1" applyAlignment="1" applyProtection="1">
      <alignment vertical="top"/>
      <protection locked="0"/>
    </xf>
    <xf numFmtId="167" fontId="12" fillId="2" borderId="0" xfId="0" applyNumberFormat="1" applyFont="1" applyFill="1" applyAlignment="1" applyProtection="1">
      <alignment horizontal="left" vertical="top"/>
      <protection locked="0"/>
    </xf>
    <xf numFmtId="0" fontId="13" fillId="2" borderId="0" xfId="4" applyFont="1" applyFill="1" applyProtection="1">
      <protection locked="0"/>
    </xf>
    <xf numFmtId="0" fontId="12" fillId="2" borderId="0" xfId="0" applyFont="1" applyFill="1" applyAlignment="1" applyProtection="1">
      <alignment horizontal="left" vertical="top"/>
      <protection locked="0"/>
    </xf>
    <xf numFmtId="0" fontId="14" fillId="2" borderId="0" xfId="0" applyFont="1" applyFill="1" applyAlignment="1">
      <alignment vertical="top" wrapTex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4" fillId="2" borderId="0" xfId="0" applyFont="1" applyFill="1"/>
    <xf numFmtId="0" fontId="15" fillId="2" borderId="0" xfId="0" applyFont="1" applyFill="1"/>
    <xf numFmtId="0" fontId="15" fillId="2" borderId="0" xfId="0" applyFont="1" applyFill="1" applyAlignment="1">
      <alignment vertical="top"/>
    </xf>
    <xf numFmtId="0" fontId="15" fillId="2" borderId="0" xfId="0" applyFont="1" applyFill="1" applyAlignment="1">
      <alignment vertical="top" wrapText="1"/>
    </xf>
    <xf numFmtId="0" fontId="15" fillId="2" borderId="0" xfId="0" applyFont="1" applyFill="1" applyAlignment="1">
      <alignment horizontal="left"/>
    </xf>
    <xf numFmtId="0" fontId="15" fillId="2" borderId="0" xfId="0" applyFont="1" applyFill="1" applyAlignment="1">
      <alignment horizontal="left" wrapText="1"/>
    </xf>
    <xf numFmtId="0" fontId="7" fillId="2" borderId="0" xfId="1" applyFont="1" applyFill="1" applyAlignment="1" applyProtection="1">
      <alignment horizontal="left"/>
    </xf>
    <xf numFmtId="0" fontId="14" fillId="2" borderId="0" xfId="0" applyFont="1" applyFill="1" applyAlignment="1">
      <alignment vertical="top"/>
    </xf>
    <xf numFmtId="168" fontId="12" fillId="2" borderId="0" xfId="0" applyNumberFormat="1" applyFont="1" applyFill="1" applyAlignment="1" applyProtection="1">
      <alignment horizontal="left" vertical="top"/>
      <protection locked="0"/>
    </xf>
    <xf numFmtId="0" fontId="2" fillId="0" borderId="0" xfId="1" applyFill="1" applyAlignment="1" applyProtection="1"/>
    <xf numFmtId="0" fontId="0" fillId="0" borderId="0" xfId="0" applyAlignment="1">
      <alignment horizontal="right"/>
    </xf>
    <xf numFmtId="0" fontId="16" fillId="0" borderId="0" xfId="0" applyFont="1"/>
    <xf numFmtId="0" fontId="4" fillId="0" borderId="1" xfId="0" applyFont="1" applyBorder="1"/>
    <xf numFmtId="166" fontId="4" fillId="0" borderId="1" xfId="2" applyNumberFormat="1" applyFont="1" applyBorder="1"/>
    <xf numFmtId="165" fontId="4" fillId="0" borderId="1" xfId="3" applyNumberFormat="1" applyFont="1" applyBorder="1"/>
    <xf numFmtId="0" fontId="16" fillId="0" borderId="1" xfId="0" applyFont="1" applyBorder="1"/>
    <xf numFmtId="164" fontId="16" fillId="0" borderId="1" xfId="2" applyNumberFormat="1" applyFont="1" applyBorder="1"/>
    <xf numFmtId="0" fontId="16" fillId="0" borderId="1" xfId="0" applyFont="1" applyBorder="1" applyAlignment="1">
      <alignment horizontal="left"/>
    </xf>
    <xf numFmtId="164" fontId="4" fillId="0" borderId="1" xfId="2" applyNumberFormat="1" applyFont="1" applyBorder="1"/>
    <xf numFmtId="9" fontId="4" fillId="0" borderId="1" xfId="3" applyFont="1" applyBorder="1"/>
    <xf numFmtId="169" fontId="0" fillId="0" borderId="0" xfId="2" applyNumberFormat="1" applyFont="1"/>
    <xf numFmtId="0" fontId="4" fillId="0" borderId="2" xfId="0" applyFont="1" applyBorder="1"/>
    <xf numFmtId="164" fontId="4" fillId="0" borderId="2" xfId="2" applyNumberFormat="1" applyFont="1" applyBorder="1"/>
    <xf numFmtId="0" fontId="4" fillId="0" borderId="3" xfId="0" applyFont="1" applyBorder="1"/>
    <xf numFmtId="164" fontId="4" fillId="0" borderId="3" xfId="2" applyNumberFormat="1" applyFont="1" applyBorder="1"/>
    <xf numFmtId="0" fontId="0" fillId="0" borderId="0" xfId="0" applyAlignment="1">
      <alignment horizontal="left" wrapText="1"/>
    </xf>
    <xf numFmtId="0" fontId="4"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alignment horizontal="left" wrapText="1"/>
    </xf>
    <xf numFmtId="0" fontId="0" fillId="0" borderId="3" xfId="0" applyBorder="1"/>
    <xf numFmtId="164" fontId="0" fillId="0" borderId="3" xfId="2" applyNumberFormat="1" applyFont="1" applyBorder="1"/>
    <xf numFmtId="165" fontId="0" fillId="0" borderId="3" xfId="3" applyNumberFormat="1" applyFont="1" applyBorder="1"/>
    <xf numFmtId="0" fontId="2" fillId="2" borderId="0" xfId="1" applyFill="1" applyAlignment="1" applyProtection="1">
      <alignment vertical="center" wrapText="1"/>
    </xf>
    <xf numFmtId="0" fontId="0" fillId="0" borderId="0" xfId="0" applyAlignment="1">
      <alignment vertical="top" wrapText="1"/>
    </xf>
    <xf numFmtId="0" fontId="0" fillId="0" borderId="0" xfId="0" applyAlignment="1">
      <alignment wrapText="1"/>
    </xf>
    <xf numFmtId="0" fontId="4" fillId="0" borderId="1" xfId="0" applyFont="1" applyBorder="1" applyAlignment="1">
      <alignment horizontal="right"/>
    </xf>
    <xf numFmtId="0" fontId="19" fillId="2" borderId="0" xfId="1" applyFont="1" applyFill="1" applyAlignment="1" applyProtection="1">
      <alignment vertical="top"/>
      <protection locked="0"/>
    </xf>
    <xf numFmtId="0" fontId="2" fillId="2" borderId="0" xfId="1" applyFill="1" applyProtection="1">
      <alignment vertical="top"/>
    </xf>
    <xf numFmtId="2" fontId="4" fillId="0" borderId="1" xfId="0" applyNumberFormat="1" applyFont="1" applyBorder="1" applyAlignment="1">
      <alignment wrapText="1"/>
    </xf>
    <xf numFmtId="0" fontId="0" fillId="2" borderId="0" xfId="0" applyFill="1"/>
    <xf numFmtId="0" fontId="2" fillId="2" borderId="0" xfId="1" applyFill="1" applyAlignment="1" applyProtection="1"/>
    <xf numFmtId="0" fontId="21" fillId="2" borderId="0" xfId="0" applyFont="1" applyFill="1" applyAlignment="1">
      <alignment horizontal="left" wrapText="1"/>
    </xf>
    <xf numFmtId="0" fontId="22" fillId="2" borderId="0" xfId="1" applyFont="1" applyFill="1" applyProtection="1">
      <alignment vertical="top"/>
    </xf>
    <xf numFmtId="0" fontId="22" fillId="2" borderId="0" xfId="1" applyFont="1" applyFill="1" applyAlignment="1" applyProtection="1"/>
    <xf numFmtId="0" fontId="21" fillId="2" borderId="0" xfId="0" applyFont="1" applyFill="1"/>
    <xf numFmtId="0" fontId="0" fillId="0" borderId="3" xfId="0" applyBorder="1" applyAlignment="1">
      <alignment horizontal="left"/>
    </xf>
    <xf numFmtId="9" fontId="0" fillId="0" borderId="3" xfId="0" applyNumberFormat="1" applyBorder="1"/>
    <xf numFmtId="165" fontId="0" fillId="0" borderId="0" xfId="3" applyNumberFormat="1" applyFont="1" applyBorder="1"/>
    <xf numFmtId="0" fontId="0" fillId="0" borderId="3" xfId="0" applyBorder="1" applyAlignment="1">
      <alignment wrapText="1"/>
    </xf>
    <xf numFmtId="0" fontId="4" fillId="0" borderId="4" xfId="0" applyFont="1" applyBorder="1"/>
    <xf numFmtId="164" fontId="0" fillId="0" borderId="5" xfId="2" applyNumberFormat="1" applyFont="1" applyBorder="1"/>
    <xf numFmtId="164" fontId="4" fillId="0" borderId="4" xfId="2" applyNumberFormat="1" applyFont="1" applyBorder="1"/>
    <xf numFmtId="164" fontId="4" fillId="0" borderId="6" xfId="2" applyNumberFormat="1" applyFont="1" applyBorder="1"/>
    <xf numFmtId="164" fontId="4" fillId="0" borderId="7" xfId="2" applyNumberFormat="1" applyFont="1" applyBorder="1"/>
    <xf numFmtId="9" fontId="0" fillId="0" borderId="3" xfId="3" applyFont="1" applyBorder="1"/>
    <xf numFmtId="164" fontId="4" fillId="0" borderId="0" xfId="2" applyNumberFormat="1" applyFont="1" applyBorder="1"/>
    <xf numFmtId="164" fontId="4" fillId="0" borderId="5" xfId="2" applyNumberFormat="1" applyFont="1" applyBorder="1"/>
    <xf numFmtId="0" fontId="3" fillId="0" borderId="0" xfId="0" applyFont="1" applyAlignment="1">
      <alignment horizontal="left" wrapText="1"/>
    </xf>
    <xf numFmtId="9" fontId="16" fillId="0" borderId="1" xfId="3" applyFont="1" applyBorder="1"/>
    <xf numFmtId="9" fontId="0" fillId="0" borderId="0" xfId="2" applyNumberFormat="1" applyFont="1"/>
    <xf numFmtId="9" fontId="4" fillId="0" borderId="2" xfId="3" applyFont="1" applyBorder="1"/>
    <xf numFmtId="9" fontId="4" fillId="0" borderId="3" xfId="3" applyFont="1" applyBorder="1"/>
    <xf numFmtId="9" fontId="4" fillId="0" borderId="0" xfId="3" applyFont="1" applyBorder="1"/>
    <xf numFmtId="170" fontId="0" fillId="0" borderId="0" xfId="2" applyNumberFormat="1" applyFont="1"/>
    <xf numFmtId="170" fontId="4" fillId="0" borderId="1" xfId="2" applyNumberFormat="1" applyFont="1" applyBorder="1"/>
    <xf numFmtId="170" fontId="4" fillId="0" borderId="2" xfId="2" applyNumberFormat="1" applyFont="1" applyBorder="1"/>
    <xf numFmtId="170" fontId="4" fillId="0" borderId="3" xfId="2" applyNumberFormat="1" applyFont="1" applyBorder="1"/>
    <xf numFmtId="170" fontId="0" fillId="0" borderId="0" xfId="2" applyNumberFormat="1" applyFont="1" applyBorder="1"/>
    <xf numFmtId="170" fontId="0" fillId="0" borderId="3" xfId="2" applyNumberFormat="1" applyFont="1" applyBorder="1"/>
    <xf numFmtId="170" fontId="0" fillId="0" borderId="0" xfId="0" applyNumberFormat="1"/>
    <xf numFmtId="170" fontId="0" fillId="0" borderId="5" xfId="0" applyNumberFormat="1" applyBorder="1"/>
    <xf numFmtId="170" fontId="0" fillId="0" borderId="5" xfId="2" applyNumberFormat="1" applyFont="1" applyBorder="1"/>
    <xf numFmtId="170" fontId="4" fillId="0" borderId="4" xfId="2" applyNumberFormat="1" applyFont="1" applyBorder="1"/>
    <xf numFmtId="170" fontId="4" fillId="0" borderId="6" xfId="2" applyNumberFormat="1" applyFont="1" applyBorder="1"/>
    <xf numFmtId="170" fontId="4" fillId="0" borderId="0" xfId="2" applyNumberFormat="1" applyFont="1" applyBorder="1"/>
    <xf numFmtId="170" fontId="4" fillId="0" borderId="5" xfId="2" applyNumberFormat="1" applyFont="1" applyBorder="1"/>
    <xf numFmtId="170" fontId="4" fillId="0" borderId="7" xfId="2" applyNumberFormat="1" applyFont="1" applyBorder="1"/>
    <xf numFmtId="171" fontId="0" fillId="0" borderId="0" xfId="2" applyNumberFormat="1" applyFont="1"/>
    <xf numFmtId="171" fontId="4" fillId="0" borderId="1" xfId="2" applyNumberFormat="1" applyFont="1" applyBorder="1"/>
    <xf numFmtId="171" fontId="0" fillId="0" borderId="5" xfId="2" applyNumberFormat="1" applyFont="1" applyBorder="1"/>
    <xf numFmtId="171" fontId="4" fillId="0" borderId="4" xfId="2" applyNumberFormat="1" applyFont="1" applyBorder="1"/>
    <xf numFmtId="164" fontId="0" fillId="0" borderId="0" xfId="2" applyNumberFormat="1" applyFont="1" applyAlignment="1">
      <alignment horizontal="right"/>
    </xf>
    <xf numFmtId="9" fontId="0" fillId="0" borderId="0" xfId="3" applyFont="1" applyAlignment="1">
      <alignment horizontal="right"/>
    </xf>
    <xf numFmtId="0" fontId="15" fillId="2" borderId="0" xfId="0" applyFont="1" applyFill="1" applyAlignment="1">
      <alignment horizontal="left" vertical="top" wrapText="1"/>
    </xf>
    <xf numFmtId="0" fontId="7" fillId="2" borderId="0" xfId="1" applyFont="1" applyFill="1" applyAlignment="1" applyProtection="1">
      <alignment horizontal="left"/>
    </xf>
    <xf numFmtId="0" fontId="7" fillId="2" borderId="0" xfId="1" applyFont="1" applyFill="1" applyAlignment="1" applyProtection="1">
      <alignment horizontal="left" vertical="top"/>
    </xf>
    <xf numFmtId="0" fontId="15" fillId="0" borderId="0" xfId="0" applyFont="1" applyAlignment="1">
      <alignment horizontal="left" vertical="top" wrapText="1"/>
    </xf>
    <xf numFmtId="0" fontId="7" fillId="2" borderId="0" xfId="1" applyFont="1" applyFill="1" applyAlignment="1" applyProtection="1">
      <alignment horizontal="left" vertical="top" wrapText="1"/>
    </xf>
    <xf numFmtId="0" fontId="3" fillId="0" borderId="0" xfId="0" applyFont="1" applyAlignment="1">
      <alignment horizontal="left" wrapText="1"/>
    </xf>
    <xf numFmtId="0" fontId="0" fillId="0" borderId="0" xfId="0"/>
    <xf numFmtId="0" fontId="3" fillId="0" borderId="0" xfId="0" applyFont="1" applyAlignment="1">
      <alignment horizontal="left" vertical="center" wrapText="1"/>
    </xf>
    <xf numFmtId="0" fontId="3" fillId="0" borderId="3" xfId="0" applyFont="1" applyBorder="1" applyAlignment="1">
      <alignment horizontal="left" wrapText="1"/>
    </xf>
    <xf numFmtId="0" fontId="3" fillId="0" borderId="0" xfId="0" applyFont="1" applyAlignment="1">
      <alignment wrapText="1"/>
    </xf>
    <xf numFmtId="0" fontId="2" fillId="2" borderId="0" xfId="1" applyFill="1" applyAlignment="1" applyProtection="1">
      <alignment vertical="center"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cellXfs>
  <cellStyles count="6">
    <cellStyle name="Comma" xfId="2" builtinId="3"/>
    <cellStyle name="Hyperlink" xfId="1" builtinId="8"/>
    <cellStyle name="Normal" xfId="0" builtinId="0"/>
    <cellStyle name="Normal 2" xfId="4" xr:uid="{DAB9E25F-55EC-432E-A667-AD99C67615FB}"/>
    <cellStyle name="Normal 2 2" xfId="5" xr:uid="{AE60AF3D-6CF0-453E-95C1-6BED4A9DEC43}"/>
    <cellStyle name="Per 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7620</xdr:rowOff>
    </xdr:from>
    <xdr:to>
      <xdr:col>1</xdr:col>
      <xdr:colOff>1866685</xdr:colOff>
      <xdr:row>4</xdr:row>
      <xdr:rowOff>45859</xdr:rowOff>
    </xdr:to>
    <xdr:pic>
      <xdr:nvPicPr>
        <xdr:cNvPr id="2" name="Picture 1" descr="RoS_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64920" y="190500"/>
          <a:ext cx="1866685" cy="586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213360</xdr:colOff>
      <xdr:row>0</xdr:row>
      <xdr:rowOff>152400</xdr:rowOff>
    </xdr:from>
    <xdr:to>
      <xdr:col>2</xdr:col>
      <xdr:colOff>190285</xdr:colOff>
      <xdr:row>4</xdr:row>
      <xdr:rowOff>7759</xdr:rowOff>
    </xdr:to>
    <xdr:pic>
      <xdr:nvPicPr>
        <xdr:cNvPr id="3" name="Picture 2" descr="RoS_logo.png">
          <a:extLst>
            <a:ext uri="{FF2B5EF4-FFF2-40B4-BE49-F238E27FC236}">
              <a16:creationId xmlns:a16="http://schemas.microsoft.com/office/drawing/2014/main" id="{3588FD46-447D-43D7-B97A-D554DC55EC8A}"/>
            </a:ext>
          </a:extLst>
        </xdr:cNvPr>
        <xdr:cNvPicPr>
          <a:picLocks noChangeAspect="1"/>
        </xdr:cNvPicPr>
      </xdr:nvPicPr>
      <xdr:blipFill>
        <a:blip xmlns:r="http://schemas.openxmlformats.org/officeDocument/2006/relationships" r:embed="rId1"/>
        <a:stretch>
          <a:fillRect/>
        </a:stretch>
      </xdr:blipFill>
      <xdr:spPr>
        <a:xfrm>
          <a:off x="213360" y="152400"/>
          <a:ext cx="1866685" cy="5868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os.gov.uk/data-and-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os.gov.uk/data-and-statistics" TargetMode="External"/><Relationship Id="rId3" Type="http://schemas.openxmlformats.org/officeDocument/2006/relationships/hyperlink" Target="https://kb.ros.gov.uk/using-our-services/our-property-data/how-we-compile-our-statistics" TargetMode="External"/><Relationship Id="rId7" Type="http://schemas.openxmlformats.org/officeDocument/2006/relationships/hyperlink" Target="http://www.ros.gov.uk/data-and-statistics/house-price-statistics" TargetMode="External"/><Relationship Id="rId2" Type="http://schemas.openxmlformats.org/officeDocument/2006/relationships/hyperlink" Target="http://www.ros.gov.uk/data-and-statistics/house-price-statistics" TargetMode="External"/><Relationship Id="rId1" Type="http://schemas.openxmlformats.org/officeDocument/2006/relationships/hyperlink" Target="mailto:data@ros.gov.uk" TargetMode="External"/><Relationship Id="rId6" Type="http://schemas.openxmlformats.org/officeDocument/2006/relationships/hyperlink" Target="mailto:Anne.MacDonald@ros.gov.uk" TargetMode="External"/><Relationship Id="rId5" Type="http://schemas.openxmlformats.org/officeDocument/2006/relationships/hyperlink" Target="http://www.statisticsauthority.gov.uk/code-of-practice/the-code/" TargetMode="External"/><Relationship Id="rId10" Type="http://schemas.openxmlformats.org/officeDocument/2006/relationships/drawing" Target="../drawings/drawing2.xml"/><Relationship Id="rId4" Type="http://schemas.openxmlformats.org/officeDocument/2006/relationships/hyperlink" Target="http://www.nationalarchives.gov.uk/doc/open-government-licence/version/3/" TargetMode="External"/><Relationship Id="rId9" Type="http://schemas.openxmlformats.org/officeDocument/2006/relationships/hyperlink" Target="https://www.nrscotland.gov.uk/statistics-and-data/statistics/statistics-by-theme/population/population-estimates/settlements-and-localities"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 Id="rId4" Type="http://schemas.openxmlformats.org/officeDocument/2006/relationships/hyperlink" Target="https://www.gov.scot/publications/scottish-government-urban-rural-classification-2020/"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 Id="rId4" Type="http://schemas.openxmlformats.org/officeDocument/2006/relationships/hyperlink" Target="https://kb.ros.gov.uk/using-our-services/our-property-data/how-we-compile-our-statistics"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 Id="rId4" Type="http://schemas.openxmlformats.org/officeDocument/2006/relationships/hyperlink" Target="https://kb.ros.gov.uk/using-our-services/our-property-data/how-we-compile-our-statistics" TargetMode="External"/></Relationships>
</file>

<file path=xl/worksheets/_rels/sheet4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8.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kb.ros.gov.uk/using-our-services/our-property-data/how-we-compile-our-statistics"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3.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4.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5.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7.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8.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59.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61.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62.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63.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79"/>
  <sheetViews>
    <sheetView showGridLines="0" tabSelected="1" workbookViewId="0"/>
  </sheetViews>
  <sheetFormatPr defaultRowHeight="14.4" x14ac:dyDescent="0.3"/>
  <cols>
    <col min="1" max="1" width="4" customWidth="1"/>
    <col min="2" max="2" width="173.44140625" bestFit="1" customWidth="1"/>
  </cols>
  <sheetData>
    <row r="6" spans="2:2" ht="17.399999999999999" x14ac:dyDescent="0.3">
      <c r="B6" s="14" t="s">
        <v>0</v>
      </c>
    </row>
    <row r="7" spans="2:2" x14ac:dyDescent="0.3">
      <c r="B7" s="15" t="s">
        <v>1</v>
      </c>
    </row>
    <row r="8" spans="2:2" x14ac:dyDescent="0.3">
      <c r="B8" s="15"/>
    </row>
    <row r="9" spans="2:2" ht="15.6" x14ac:dyDescent="0.3">
      <c r="B9" s="16"/>
    </row>
    <row r="10" spans="2:2" ht="15.6" x14ac:dyDescent="0.3">
      <c r="B10" s="17" t="s">
        <v>2</v>
      </c>
    </row>
    <row r="11" spans="2:2" ht="17.399999999999999" x14ac:dyDescent="0.35">
      <c r="B11" s="1" t="s">
        <v>3</v>
      </c>
    </row>
    <row r="12" spans="2:2" x14ac:dyDescent="0.3">
      <c r="B12" s="2" t="s">
        <v>4</v>
      </c>
    </row>
    <row r="13" spans="2:2" x14ac:dyDescent="0.3">
      <c r="B13" s="2" t="s">
        <v>5</v>
      </c>
    </row>
    <row r="14" spans="2:2" x14ac:dyDescent="0.3">
      <c r="B14" s="2" t="s">
        <v>6</v>
      </c>
    </row>
    <row r="15" spans="2:2" x14ac:dyDescent="0.3">
      <c r="B15" s="2" t="s">
        <v>7</v>
      </c>
    </row>
    <row r="16" spans="2:2" x14ac:dyDescent="0.3">
      <c r="B16" s="2" t="s">
        <v>8</v>
      </c>
    </row>
    <row r="17" spans="2:2" x14ac:dyDescent="0.3">
      <c r="B17" s="2" t="s">
        <v>9</v>
      </c>
    </row>
    <row r="18" spans="2:2" x14ac:dyDescent="0.3">
      <c r="B18" s="2" t="s">
        <v>10</v>
      </c>
    </row>
    <row r="19" spans="2:2" x14ac:dyDescent="0.3">
      <c r="B19" s="2" t="s">
        <v>11</v>
      </c>
    </row>
    <row r="20" spans="2:2" x14ac:dyDescent="0.3">
      <c r="B20" s="2" t="s">
        <v>12</v>
      </c>
    </row>
    <row r="21" spans="2:2" ht="17.399999999999999" x14ac:dyDescent="0.35">
      <c r="B21" s="1" t="s">
        <v>13</v>
      </c>
    </row>
    <row r="22" spans="2:2" x14ac:dyDescent="0.3">
      <c r="B22" s="2" t="s">
        <v>14</v>
      </c>
    </row>
    <row r="23" spans="2:2" x14ac:dyDescent="0.3">
      <c r="B23" s="2" t="s">
        <v>15</v>
      </c>
    </row>
    <row r="24" spans="2:2" x14ac:dyDescent="0.3">
      <c r="B24" s="2" t="s">
        <v>16</v>
      </c>
    </row>
    <row r="25" spans="2:2" x14ac:dyDescent="0.3">
      <c r="B25" s="2" t="s">
        <v>17</v>
      </c>
    </row>
    <row r="26" spans="2:2" ht="17.399999999999999" x14ac:dyDescent="0.35">
      <c r="B26" s="1" t="s">
        <v>18</v>
      </c>
    </row>
    <row r="27" spans="2:2" x14ac:dyDescent="0.3">
      <c r="B27" s="2" t="s">
        <v>19</v>
      </c>
    </row>
    <row r="28" spans="2:2" x14ac:dyDescent="0.3">
      <c r="B28" s="2" t="s">
        <v>20</v>
      </c>
    </row>
    <row r="29" spans="2:2" x14ac:dyDescent="0.3">
      <c r="B29" s="2" t="s">
        <v>21</v>
      </c>
    </row>
    <row r="30" spans="2:2" x14ac:dyDescent="0.3">
      <c r="B30" s="2" t="s">
        <v>22</v>
      </c>
    </row>
    <row r="31" spans="2:2" x14ac:dyDescent="0.3">
      <c r="B31" s="2" t="s">
        <v>23</v>
      </c>
    </row>
    <row r="32" spans="2:2" x14ac:dyDescent="0.3">
      <c r="B32" s="2" t="s">
        <v>331</v>
      </c>
    </row>
    <row r="33" spans="2:2" x14ac:dyDescent="0.3">
      <c r="B33" s="2" t="s">
        <v>332</v>
      </c>
    </row>
    <row r="34" spans="2:2" x14ac:dyDescent="0.3">
      <c r="B34" s="2" t="s">
        <v>24</v>
      </c>
    </row>
    <row r="35" spans="2:2" x14ac:dyDescent="0.3">
      <c r="B35" s="2" t="s">
        <v>25</v>
      </c>
    </row>
    <row r="36" spans="2:2" x14ac:dyDescent="0.3">
      <c r="B36" s="2" t="s">
        <v>26</v>
      </c>
    </row>
    <row r="37" spans="2:2" x14ac:dyDescent="0.3">
      <c r="B37" s="2" t="s">
        <v>27</v>
      </c>
    </row>
    <row r="38" spans="2:2" ht="17.399999999999999" x14ac:dyDescent="0.35">
      <c r="B38" s="1" t="s">
        <v>28</v>
      </c>
    </row>
    <row r="39" spans="2:2" x14ac:dyDescent="0.3">
      <c r="B39" s="2" t="s">
        <v>29</v>
      </c>
    </row>
    <row r="40" spans="2:2" x14ac:dyDescent="0.3">
      <c r="B40" s="2" t="s">
        <v>30</v>
      </c>
    </row>
    <row r="41" spans="2:2" x14ac:dyDescent="0.3">
      <c r="B41" s="2" t="s">
        <v>31</v>
      </c>
    </row>
    <row r="42" spans="2:2" ht="17.399999999999999" x14ac:dyDescent="0.35">
      <c r="B42" s="1" t="s">
        <v>32</v>
      </c>
    </row>
    <row r="43" spans="2:2" x14ac:dyDescent="0.3">
      <c r="B43" s="2" t="s">
        <v>33</v>
      </c>
    </row>
    <row r="44" spans="2:2" x14ac:dyDescent="0.3">
      <c r="B44" s="2" t="s">
        <v>34</v>
      </c>
    </row>
    <row r="45" spans="2:2" x14ac:dyDescent="0.3">
      <c r="B45" s="2" t="s">
        <v>35</v>
      </c>
    </row>
    <row r="46" spans="2:2" ht="17.399999999999999" x14ac:dyDescent="0.35">
      <c r="B46" s="1" t="s">
        <v>36</v>
      </c>
    </row>
    <row r="47" spans="2:2" x14ac:dyDescent="0.3">
      <c r="B47" s="2" t="s">
        <v>37</v>
      </c>
    </row>
    <row r="48" spans="2:2" x14ac:dyDescent="0.3">
      <c r="B48" s="2" t="s">
        <v>38</v>
      </c>
    </row>
    <row r="49" spans="2:2" x14ac:dyDescent="0.3">
      <c r="B49" s="2" t="s">
        <v>39</v>
      </c>
    </row>
    <row r="50" spans="2:2" x14ac:dyDescent="0.3">
      <c r="B50" s="2" t="s">
        <v>40</v>
      </c>
    </row>
    <row r="51" spans="2:2" x14ac:dyDescent="0.3">
      <c r="B51" s="2" t="s">
        <v>41</v>
      </c>
    </row>
    <row r="52" spans="2:2" x14ac:dyDescent="0.3">
      <c r="B52" s="2" t="s">
        <v>42</v>
      </c>
    </row>
    <row r="53" spans="2:2" x14ac:dyDescent="0.3">
      <c r="B53" s="37" t="s">
        <v>43</v>
      </c>
    </row>
    <row r="54" spans="2:2" x14ac:dyDescent="0.3">
      <c r="B54" s="37" t="s">
        <v>44</v>
      </c>
    </row>
    <row r="55" spans="2:2" x14ac:dyDescent="0.3">
      <c r="B55" s="37" t="s">
        <v>45</v>
      </c>
    </row>
    <row r="56" spans="2:2" ht="17.399999999999999" x14ac:dyDescent="0.35">
      <c r="B56" s="1" t="s">
        <v>46</v>
      </c>
    </row>
    <row r="57" spans="2:2" x14ac:dyDescent="0.3">
      <c r="B57" s="2" t="s">
        <v>47</v>
      </c>
    </row>
    <row r="58" spans="2:2" x14ac:dyDescent="0.3">
      <c r="B58" s="2" t="s">
        <v>48</v>
      </c>
    </row>
    <row r="59" spans="2:2" x14ac:dyDescent="0.3">
      <c r="B59" s="2" t="s">
        <v>49</v>
      </c>
    </row>
    <row r="60" spans="2:2" x14ac:dyDescent="0.3">
      <c r="B60" s="2" t="s">
        <v>50</v>
      </c>
    </row>
    <row r="61" spans="2:2" x14ac:dyDescent="0.3">
      <c r="B61" s="2" t="s">
        <v>51</v>
      </c>
    </row>
    <row r="62" spans="2:2" x14ac:dyDescent="0.3">
      <c r="B62" s="2" t="s">
        <v>52</v>
      </c>
    </row>
    <row r="63" spans="2:2" x14ac:dyDescent="0.3">
      <c r="B63" s="2" t="s">
        <v>53</v>
      </c>
    </row>
    <row r="64" spans="2:2" x14ac:dyDescent="0.3">
      <c r="B64" s="2" t="s">
        <v>54</v>
      </c>
    </row>
    <row r="65" spans="2:2" x14ac:dyDescent="0.3">
      <c r="B65" s="2" t="s">
        <v>55</v>
      </c>
    </row>
    <row r="66" spans="2:2" x14ac:dyDescent="0.3">
      <c r="B66" s="2" t="s">
        <v>56</v>
      </c>
    </row>
    <row r="67" spans="2:2" x14ac:dyDescent="0.3">
      <c r="B67" s="2" t="s">
        <v>57</v>
      </c>
    </row>
    <row r="68" spans="2:2" ht="17.399999999999999" x14ac:dyDescent="0.35">
      <c r="B68" s="1" t="s">
        <v>58</v>
      </c>
    </row>
    <row r="69" spans="2:2" x14ac:dyDescent="0.3">
      <c r="B69" s="2" t="s">
        <v>59</v>
      </c>
    </row>
    <row r="70" spans="2:2" x14ac:dyDescent="0.3">
      <c r="B70" s="2" t="s">
        <v>60</v>
      </c>
    </row>
    <row r="71" spans="2:2" x14ac:dyDescent="0.3">
      <c r="B71" s="2" t="s">
        <v>61</v>
      </c>
    </row>
    <row r="72" spans="2:2" x14ac:dyDescent="0.3">
      <c r="B72" s="2" t="s">
        <v>62</v>
      </c>
    </row>
    <row r="73" spans="2:2" x14ac:dyDescent="0.3">
      <c r="B73" s="2" t="s">
        <v>63</v>
      </c>
    </row>
    <row r="74" spans="2:2" x14ac:dyDescent="0.3">
      <c r="B74" s="2" t="s">
        <v>64</v>
      </c>
    </row>
    <row r="75" spans="2:2" x14ac:dyDescent="0.3">
      <c r="B75" s="2" t="s">
        <v>65</v>
      </c>
    </row>
    <row r="76" spans="2:2" x14ac:dyDescent="0.3">
      <c r="B76" s="2" t="s">
        <v>66</v>
      </c>
    </row>
    <row r="77" spans="2:2" x14ac:dyDescent="0.3">
      <c r="B77" s="2" t="s">
        <v>67</v>
      </c>
    </row>
    <row r="78" spans="2:2" x14ac:dyDescent="0.3">
      <c r="B78" s="2" t="s">
        <v>68</v>
      </c>
    </row>
    <row r="79" spans="2:2" x14ac:dyDescent="0.3">
      <c r="B79" s="2" t="s">
        <v>69</v>
      </c>
    </row>
  </sheetData>
  <hyperlinks>
    <hyperlink ref="B12" location="1!A1" display="Table 1 - Volume of residential property sales by local authority, Scotland, 2003-04 to 2023-24, financial year data" xr:uid="{00000000-0004-0000-0000-000000000000}"/>
    <hyperlink ref="B13" location="2!A1" display="Table 2 - Median residential property price by local authority, Scotland, 2003-04 to 2023-24, financial year data" xr:uid="{00000000-0004-0000-0000-000001000000}"/>
    <hyperlink ref="B14" location="3!A1" display="Table 3 - Value of residential property sales by local authority, Scotland, 2003-04 to 2023-24, financial year data" xr:uid="{00000000-0004-0000-0000-000002000000}"/>
    <hyperlink ref="B15" location="4!A1" display="Table 4 - Residential house prices deciles, Scotland, 2003-04 to 2023-24, financial year data" xr:uid="{00000000-0004-0000-0000-000003000000}"/>
    <hyperlink ref="B16" location="5!A1" display="Table 5 - Residential house prices deciles by local authority, 2023-24" xr:uid="{00000000-0004-0000-0000-000004000000}"/>
    <hyperlink ref="B17" location="6!A1" display="Table 6 - Residential house prices quartiles, Scotland, 2003-04 to 2023-24, financial year data" xr:uid="{00000000-0004-0000-0000-000005000000}"/>
    <hyperlink ref="B18" location="7!A1" display="Table 7 - Residential house prices quartiles by local authority, 2023-24" xr:uid="{00000000-0004-0000-0000-000006000000}"/>
    <hyperlink ref="B19" location="8!A1" display="Table 8 - Volume of residential property sales transactions by house price band, Scotland, 2003-04 to 2023-24, financial year data" xr:uid="{00000000-0004-0000-0000-000007000000}"/>
    <hyperlink ref="B20" location="9!A1" display="Table 9 - % Volume of residential property sales transactions by house price band, Scotland, 2003-04 to 2023-24, financial year data" xr:uid="{00000000-0004-0000-0000-000008000000}"/>
    <hyperlink ref="B22" location="10!A1" display="Table 10 - Percentage of residential property sales transactions by house type and house price band, Scotland, 2023-24, financial year data" xr:uid="{00000000-0004-0000-0000-000009000000}"/>
    <hyperlink ref="B23" location="11!A1" display="Table 11 - Volume of residential property sales by house type, Scotland, 2003-04 to 2023-24, financial year data (unassigned sales shown separately from house type figures)" xr:uid="{00000000-0004-0000-0000-00000A000000}"/>
    <hyperlink ref="B24" location="12!A1" display="Table 12 - Median residential property price by house type, Scotland, 2003-04 to 2023-24, financial year data (unassigned sales shown separately from house type figures)" xr:uid="{00000000-0004-0000-0000-00000B000000}"/>
    <hyperlink ref="B25" location="13!A1" display="Table 13 - Value of residential property sales by house type, Scotland, 2003-04 to 2023-24, financial year data (unassigned sales shown separately from house type figures)" xr:uid="{00000000-0004-0000-0000-00000C000000}"/>
    <hyperlink ref="B27" location="14!A1" display="Table 14 - Volume of new build residential property sales by local authority, Scotland, 2003-04 to 2023-24, financial year data" xr:uid="{00000000-0004-0000-0000-00000D000000}"/>
    <hyperlink ref="B28" location="15!A1" display="Table 15 - Median residential property price for new builds by local authority, Scotland, 2003-04 to 2023-24, financial year data" xr:uid="{00000000-0004-0000-0000-00000E000000}"/>
    <hyperlink ref="B29" location="16!A1" display="Table 16 - Volume of new build residential sales as a proportion of total volume of residential sales, Scotland, 2003-04 to 2023-24, financial year data" xr:uid="{00000000-0004-0000-0000-00000F000000}"/>
    <hyperlink ref="B30" location="17!A1" display="Table 17 - Value of new build residential property sales by local authority, Scotland, 2003-04 to 2023-24, financial year data" xr:uid="{00000000-0004-0000-0000-000010000000}"/>
    <hyperlink ref="B31" location="18!A1" display="Table 18 - Volume of new build residential property sales transactions by house price band, Scotland, 2003-04 to 2023-24, financial year data" xr:uid="{00000000-0004-0000-0000-000011000000}"/>
    <hyperlink ref="B32" location="19!A1" display="Table 19 - % Volume of new build residential property sales transactions by house price band, Scotland, 2003-04 to 2023-24, financial year data" xr:uid="{00000000-0004-0000-0000-000012000000}"/>
    <hyperlink ref="B33" location="20!A1" display="Table 20 - % Volume of residential property sales for existing dwellings by house price band, Scotland, 2003-04 to 2023-24, financial year data" xr:uid="{00000000-0004-0000-0000-000013000000}"/>
    <hyperlink ref="B34" location="21!A1" display="Table 21 - Volume of new build residential property sales by house type, Scotland, financial year data 2003-04 to 2023-24, financial year data" xr:uid="{00000000-0004-0000-0000-000014000000}"/>
    <hyperlink ref="B35" location="22!A1" display="Table 22 - Median new build residential property price by house type, Scotland, 2003-04 to 2023-24, financial year data" xr:uid="{00000000-0004-0000-0000-000015000000}"/>
    <hyperlink ref="B36" location="23!A1" display="Table 23 - Value of new build residential property sales by house type, Scotland, 2003-04 to 2023-24, financial year data" xr:uid="{00000000-0004-0000-0000-000016000000}"/>
    <hyperlink ref="B37" location="24!A1" display="Table 24 - Percentage difference in median price of new build residential sales compared to the average price of all residential sales, by house type, Scotland, 2003-04 to 2023-24, financial year data" xr:uid="{00000000-0004-0000-0000-000017000000}"/>
    <hyperlink ref="B39" location="25!A1" display="Table 25 - Volume of residential property sales more than £1 million by local authority, Scotland, 2003-04 to 2023-24, financial year data" xr:uid="{00000000-0004-0000-0000-000018000000}"/>
    <hyperlink ref="B40" location="26!A1" display="Table 26 -  Value of residential property sales more than £1 million by local authority, Scotland, 2003-04 to 2023-24, financial year data" xr:uid="{00000000-0004-0000-0000-000019000000}"/>
    <hyperlink ref="B41" location="27!A1" display="Table 27 - Top 10 postal districts by volume of residential property sales more than £1 million, Scotland, 2003-04 to 2023-24, financial years combined" xr:uid="{00000000-0004-0000-0000-00001A000000}"/>
    <hyperlink ref="B43" location="28!A1" display="Table 28 - Volume of city residential property sales transactions by city, Scotland, 2003-04 to 2023-24, financial year data" xr:uid="{00000000-0004-0000-0000-00001B000000}"/>
    <hyperlink ref="B44" location="29!A1" display="Table 29 - Median city residential property price by city, Scotland, 2003-04 to 2023-24, financial year data" xr:uid="{00000000-0004-0000-0000-00001C000000}"/>
    <hyperlink ref="B45" location="30!A1" display="Table 30 - Value of city residential property sales transactions by city, Scotland, 2003-04 to 2023-24, financial year data" xr:uid="{00000000-0004-0000-0000-00001D000000}"/>
    <hyperlink ref="B47" location="31!A1" display="Table 31 - Volume of residential property sales by local authority and 2-fold Scottish Government urban rural classification 2020, Scotland, 2022-24, 2 years financial year data" xr:uid="{00000000-0004-0000-0000-00001E000000}"/>
    <hyperlink ref="B48" location="32!A1" display="Table 32 - Median residential property price by local authority and 2-fold Scottish Government urban rural classification 2020, Scotland, 2022-24, 2 years financial year data" xr:uid="{00000000-0004-0000-0000-00001F000000}"/>
    <hyperlink ref="B49" location="33!A1" display="Table 33 - Median residential property price by 2-fold Scottish Government urban rural classification 2020, Scotland, 2020-21, 2021-22, 2022-23 and 2023-24 data" xr:uid="{00000000-0004-0000-0000-000020000000}"/>
    <hyperlink ref="B50" location="34!A1" display="Table 34 - Land area in Scotland represented by urban and rural areas by local authority" xr:uid="{00000000-0004-0000-0000-000021000000}"/>
    <hyperlink ref="B51" location="35!A1" display="Table 35 - Volume of residential property sales by 8-fold Scottish Government urban rural classification 2020, Scotland, 2019-20, 2020-21, 2021-22, 2022-23 and 2023-24 data1" xr:uid="{00000000-0004-0000-0000-000022000000}"/>
    <hyperlink ref="B52" location="36!A1" display="Table 36 -  Median residential property price by 8-fold Scottish Government urban rural classification 2020, Scotland, 2019-20, 2020-21, 2021-22, 2022-23 and 2023-24 data1" xr:uid="{00000000-0004-0000-0000-000023000000}"/>
    <hyperlink ref="B57" location="'40'!A1" display="Table 40 - Volume of residential property sales transactions by funding status, Scotland, 2003-04 to 2023-24, financial year data" xr:uid="{00000000-0004-0000-0000-000024000000}"/>
    <hyperlink ref="B58" location="'41'!A1" display="Table 41 - Median residential property sales transactions by funding status, Scotland, 2003-04 to 2023-24, financial year data" xr:uid="{00000000-0004-0000-0000-000025000000}"/>
    <hyperlink ref="B59" location="'42'!A1" display="Table 42 - Value of residential property sales transactions by funding status, Scotland, 2003-04 to 2023-24, financial year data" xr:uid="{00000000-0004-0000-0000-000026000000}"/>
    <hyperlink ref="B60" location="'43'!A1" display="Table 43 - Volume of residential property sales transactions by funding status and local authority, Scotland, 2023-24, financial year data" xr:uid="{00000000-0004-0000-0000-000027000000}"/>
    <hyperlink ref="B61" location="'44'!A1" display="Table 44 - Median residential property sales transactions by funding status and local authority, Scotland, 2023-24, financial year data" xr:uid="{00000000-0004-0000-0000-000028000000}"/>
    <hyperlink ref="B62" location="'45'!A1" display="Table 45 - Value of residential property sales transactions by funding status and local authority, Scotland, 2023-24, financial year data" xr:uid="{00000000-0004-0000-0000-000029000000}"/>
    <hyperlink ref="B63" location="'46'!A1" display="Table 46 - Volume of residential property sales transactions by funding status and house price band, Scotland, 2003-04 to 2023-24, financial year data" xr:uid="{00000000-0004-0000-0000-00002A000000}"/>
    <hyperlink ref="B64" location="'47'!A1" display="Table 47 - Volume of residential property sales transactions by funding status and house type, Scotland, 2003-04 to 2023-24, financial year data" xr:uid="{00000000-0004-0000-0000-00002B000000}"/>
    <hyperlink ref="B65" location="'48'!A1" display="Table 48 - Median residential property sales transactions by funding status and house type, Scotland, 2003-04 to 2023-24, financial year data" xr:uid="{00000000-0004-0000-0000-00002C000000}"/>
    <hyperlink ref="B66" location="'49'!A1" display="Table 49 - Value of residential property sales transactions by funding status and house type, Scotland, 2003-04 to 2023-24, financial year data" xr:uid="{00000000-0004-0000-0000-00002D000000}"/>
    <hyperlink ref="B67" location="'50'!A1" display="Table 50 - Volume of property related securities by type of borrowing, Scotland, 2003-04 to 2023-24, financial year data" xr:uid="{00000000-0004-0000-0000-00002E000000}"/>
    <hyperlink ref="B69" location="'51'!A1" display="Table 51 - Volume of commercial sales by local authority, Scotland, 2003-04 to 2023-24, financial year data" xr:uid="{00000000-0004-0000-0000-00002F000000}"/>
    <hyperlink ref="B70" location="'52'!A1" display="Table 52 - Value of commercial sales by local authority, Scotland, 2003-04 to 2023-24, financial year data1" xr:uid="{00000000-0004-0000-0000-000030000000}"/>
    <hyperlink ref="B71" location="'53'!A1" display="Table 53 - Volume of city commercial sales by city, Scotland, 2003-04 to 2023-24, financial year data" xr:uid="{00000000-0004-0000-0000-000031000000}"/>
    <hyperlink ref="B72" location="'54'!A1" display="Table 54 - Value of city commercial sales by city, Scotland, 2003-04 to 2023-24, financial year data" xr:uid="{00000000-0004-0000-0000-000032000000}"/>
    <hyperlink ref="B73" location="'55'!A1" display="Table 55 -  Volume of commercial leases and assignations, Scotland, 2003-04 to 2023-24, financial year data" xr:uid="{00000000-0004-0000-0000-000033000000}"/>
    <hyperlink ref="B74" location="'56'!A1" display="Table 56 - Volume of forestry sales by local authority, Scotland, 2015-16 to 2023-24, financial year data" xr:uid="{00000000-0004-0000-0000-000034000000}"/>
    <hyperlink ref="B75" location="'57'!A1" display="Table 57 - Value of forestry sales by local authority, Scotland, 2003-04 to 2023-24, financial year data1" xr:uid="{00000000-0004-0000-0000-000035000000}"/>
    <hyperlink ref="B76" location="'58'!A1" display="Table 58 - Volume of agricultural sales by local authority, Scotland, 2003-04 to 2023-24, financial year data" xr:uid="{00000000-0004-0000-0000-000036000000}"/>
    <hyperlink ref="B77" location="'59'!A1" display="Table 59 - Value of agricultural sales by local authority, Scotland, 2003-04 to 2023-24, financial year data1" xr:uid="{00000000-0004-0000-0000-000037000000}"/>
    <hyperlink ref="B78" location="'60'!A1" display="Table 60 - Volume of land sales by local authority, Scotland, 2003-04 to 2023-24, financial year data" xr:uid="{00000000-0004-0000-0000-000038000000}"/>
    <hyperlink ref="B79" location="'61'!A1" display="Table 61 - Value of land sales by local authority, Scotland, 2003-04 to 2023-24, financial year data1" xr:uid="{00000000-0004-0000-0000-000039000000}"/>
    <hyperlink ref="B53" location="'37'!A1" display="Table 37 - Volume of residential property sales by house type and 8-fold Scottish Government urban rural classification 2020, Scotland 2023-24 data" xr:uid="{373B62F1-9DA4-498D-BD6C-ABEF7BF13101}"/>
    <hyperlink ref="B55" location="'39'!A1" display="Table 39 - Median residential property price by house type and 8-fold Scottish Government urban rural classification 2020, Scotland 2023-24 data" xr:uid="{712D9EDF-7E3B-4DA1-BFB1-206C5506B27B}"/>
    <hyperlink ref="B54" location="'38'!A1" display="Table 38 -  Percentage of residential property sales by house type and 8-fold Scottish Government urban rural classification 2020, Scotland 2023-24 data1" xr:uid="{CC43B3C5-C21A-4138-B6EC-F2037095718A}"/>
    <hyperlink ref="B7" r:id="rId1" xr:uid="{C513C0FB-AB91-45AE-B0AC-76BE2E69A1C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W23"/>
  <sheetViews>
    <sheetView showGridLines="0" workbookViewId="0">
      <pane ySplit="6" topLeftCell="A7" activePane="bottomLeft" state="frozen"/>
      <selection pane="bottomLeft"/>
    </sheetView>
  </sheetViews>
  <sheetFormatPr defaultRowHeight="14.4" x14ac:dyDescent="0.3"/>
  <cols>
    <col min="1" max="1" width="3.6640625" customWidth="1"/>
    <col min="2" max="2" width="24.6640625" customWidth="1"/>
    <col min="3" max="23" width="9.4414062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11</v>
      </c>
      <c r="C5" s="120"/>
      <c r="D5" s="120"/>
      <c r="E5" s="120"/>
      <c r="F5" s="120"/>
      <c r="G5" s="120"/>
      <c r="H5" s="120"/>
      <c r="I5" s="120"/>
      <c r="J5" s="120"/>
      <c r="K5" s="120"/>
      <c r="L5" s="120"/>
      <c r="M5" s="120"/>
      <c r="N5" s="120"/>
      <c r="O5" s="120"/>
      <c r="P5" s="120"/>
      <c r="Q5" s="120"/>
      <c r="R5" s="120"/>
      <c r="S5" s="120"/>
      <c r="T5" s="120"/>
      <c r="U5" s="120"/>
      <c r="V5" s="120"/>
      <c r="W5" s="120"/>
    </row>
    <row r="6" spans="2:23" ht="19.2" customHeight="1" x14ac:dyDescent="0.3">
      <c r="B6" s="40" t="s">
        <v>227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x14ac:dyDescent="0.3">
      <c r="B7" t="s">
        <v>228</v>
      </c>
      <c r="C7" s="5">
        <v>31843</v>
      </c>
      <c r="D7" s="5">
        <v>24113</v>
      </c>
      <c r="E7" s="5">
        <v>14708</v>
      </c>
      <c r="F7" s="5">
        <v>10184</v>
      </c>
      <c r="G7" s="5">
        <v>7452</v>
      </c>
      <c r="H7" s="5">
        <v>4421</v>
      </c>
      <c r="I7" s="5">
        <v>3005</v>
      </c>
      <c r="J7" s="5">
        <v>3014</v>
      </c>
      <c r="K7" s="5">
        <v>2820</v>
      </c>
      <c r="L7" s="5">
        <v>3319</v>
      </c>
      <c r="M7" s="5">
        <v>4050</v>
      </c>
      <c r="N7" s="5">
        <v>4164</v>
      </c>
      <c r="O7" s="5">
        <v>3800</v>
      </c>
      <c r="P7" s="5">
        <v>4449</v>
      </c>
      <c r="Q7" s="5">
        <v>3980</v>
      </c>
      <c r="R7" s="5">
        <v>3201</v>
      </c>
      <c r="S7" s="5">
        <v>3131</v>
      </c>
      <c r="T7" s="5">
        <v>2534</v>
      </c>
      <c r="U7" s="5">
        <v>2455</v>
      </c>
      <c r="V7" s="5">
        <v>2012</v>
      </c>
      <c r="W7" s="5">
        <v>1902</v>
      </c>
    </row>
    <row r="8" spans="2:23" x14ac:dyDescent="0.3">
      <c r="B8" t="s">
        <v>229</v>
      </c>
      <c r="C8" s="5">
        <v>81505</v>
      </c>
      <c r="D8" s="5">
        <v>78122</v>
      </c>
      <c r="E8" s="5">
        <v>85698</v>
      </c>
      <c r="F8" s="5">
        <v>86726</v>
      </c>
      <c r="G8" s="5">
        <v>78162</v>
      </c>
      <c r="H8" s="5">
        <v>45911</v>
      </c>
      <c r="I8" s="5">
        <v>39243</v>
      </c>
      <c r="J8" s="5">
        <v>38472</v>
      </c>
      <c r="K8" s="5">
        <v>37401</v>
      </c>
      <c r="L8" s="5">
        <v>39250</v>
      </c>
      <c r="M8" s="5">
        <v>45521</v>
      </c>
      <c r="N8" s="5">
        <v>45602</v>
      </c>
      <c r="O8" s="5">
        <v>49043</v>
      </c>
      <c r="P8" s="5">
        <v>48434</v>
      </c>
      <c r="Q8" s="5">
        <v>47032</v>
      </c>
      <c r="R8" s="5">
        <v>45305</v>
      </c>
      <c r="S8" s="5">
        <v>43695</v>
      </c>
      <c r="T8" s="5">
        <v>37269</v>
      </c>
      <c r="U8" s="5">
        <v>41880</v>
      </c>
      <c r="V8" s="5">
        <v>34895</v>
      </c>
      <c r="W8" s="5">
        <v>32062</v>
      </c>
    </row>
    <row r="9" spans="2:23" x14ac:dyDescent="0.3">
      <c r="B9" t="s">
        <v>230</v>
      </c>
      <c r="C9" s="5">
        <v>20223</v>
      </c>
      <c r="D9" s="5">
        <v>25900</v>
      </c>
      <c r="E9" s="5">
        <v>33000</v>
      </c>
      <c r="F9" s="5">
        <v>41263</v>
      </c>
      <c r="G9" s="5">
        <v>46191</v>
      </c>
      <c r="H9" s="5">
        <v>26076</v>
      </c>
      <c r="I9" s="5">
        <v>21741</v>
      </c>
      <c r="J9" s="5">
        <v>21543</v>
      </c>
      <c r="K9" s="5">
        <v>21474</v>
      </c>
      <c r="L9" s="5">
        <v>21524</v>
      </c>
      <c r="M9" s="5">
        <v>26526</v>
      </c>
      <c r="N9" s="5">
        <v>29032</v>
      </c>
      <c r="O9" s="5">
        <v>31125</v>
      </c>
      <c r="P9" s="5">
        <v>31335</v>
      </c>
      <c r="Q9" s="5">
        <v>32961</v>
      </c>
      <c r="R9" s="5">
        <v>34091</v>
      </c>
      <c r="S9" s="5">
        <v>34475</v>
      </c>
      <c r="T9" s="5">
        <v>32443</v>
      </c>
      <c r="U9" s="5">
        <v>36467</v>
      </c>
      <c r="V9" s="5">
        <v>32685</v>
      </c>
      <c r="W9" s="5">
        <v>30269</v>
      </c>
    </row>
    <row r="10" spans="2:23" x14ac:dyDescent="0.3">
      <c r="B10" t="s">
        <v>231</v>
      </c>
      <c r="C10" s="5">
        <v>2557</v>
      </c>
      <c r="D10" s="5">
        <v>3758</v>
      </c>
      <c r="E10" s="5">
        <v>4533</v>
      </c>
      <c r="F10" s="5">
        <v>6105</v>
      </c>
      <c r="G10" s="5">
        <v>7936</v>
      </c>
      <c r="H10" s="5">
        <v>4664</v>
      </c>
      <c r="I10" s="5">
        <v>3685</v>
      </c>
      <c r="J10" s="5">
        <v>4026</v>
      </c>
      <c r="K10" s="5">
        <v>3985</v>
      </c>
      <c r="L10" s="5">
        <v>4044</v>
      </c>
      <c r="M10" s="5">
        <v>5232</v>
      </c>
      <c r="N10" s="5">
        <v>6426</v>
      </c>
      <c r="O10" s="5">
        <v>8433</v>
      </c>
      <c r="P10" s="5">
        <v>8583</v>
      </c>
      <c r="Q10" s="5">
        <v>9875</v>
      </c>
      <c r="R10" s="5">
        <v>10286</v>
      </c>
      <c r="S10" s="5">
        <v>11084</v>
      </c>
      <c r="T10" s="5">
        <v>11476</v>
      </c>
      <c r="U10" s="5">
        <v>13873</v>
      </c>
      <c r="V10" s="5">
        <v>14131</v>
      </c>
      <c r="W10" s="5">
        <v>12846</v>
      </c>
    </row>
    <row r="11" spans="2:23" x14ac:dyDescent="0.3">
      <c r="B11" t="s">
        <v>232</v>
      </c>
      <c r="C11" s="5">
        <v>1518</v>
      </c>
      <c r="D11" s="5">
        <v>2201</v>
      </c>
      <c r="E11" s="5">
        <v>2546</v>
      </c>
      <c r="F11" s="5">
        <v>3748</v>
      </c>
      <c r="G11" s="5">
        <v>4840</v>
      </c>
      <c r="H11" s="5">
        <v>2906</v>
      </c>
      <c r="I11" s="5">
        <v>2308</v>
      </c>
      <c r="J11" s="5">
        <v>2639</v>
      </c>
      <c r="K11" s="5">
        <v>2614</v>
      </c>
      <c r="L11" s="5">
        <v>2596</v>
      </c>
      <c r="M11" s="5">
        <v>3431</v>
      </c>
      <c r="N11" s="5">
        <v>4463</v>
      </c>
      <c r="O11" s="5">
        <v>4497</v>
      </c>
      <c r="P11" s="5">
        <v>4655</v>
      </c>
      <c r="Q11" s="5">
        <v>5377</v>
      </c>
      <c r="R11" s="5">
        <v>5609</v>
      </c>
      <c r="S11" s="5">
        <v>5715</v>
      </c>
      <c r="T11" s="5">
        <v>6637</v>
      </c>
      <c r="U11" s="5">
        <v>8502</v>
      </c>
      <c r="V11" s="5">
        <v>9790</v>
      </c>
      <c r="W11" s="5">
        <v>8985</v>
      </c>
    </row>
    <row r="12" spans="2:23" x14ac:dyDescent="0.3">
      <c r="B12" t="s">
        <v>233</v>
      </c>
      <c r="C12" s="5">
        <v>564</v>
      </c>
      <c r="D12" s="5">
        <v>719</v>
      </c>
      <c r="E12" s="5">
        <v>940</v>
      </c>
      <c r="F12" s="5">
        <v>1368</v>
      </c>
      <c r="G12" s="5">
        <v>1830</v>
      </c>
      <c r="H12" s="5">
        <v>1144</v>
      </c>
      <c r="I12" s="5">
        <v>835</v>
      </c>
      <c r="J12" s="5">
        <v>1040</v>
      </c>
      <c r="K12" s="5">
        <v>1049</v>
      </c>
      <c r="L12" s="5">
        <v>1068</v>
      </c>
      <c r="M12" s="5">
        <v>1426</v>
      </c>
      <c r="N12" s="5">
        <v>1783</v>
      </c>
      <c r="O12" s="5">
        <v>1662</v>
      </c>
      <c r="P12" s="5">
        <v>1673</v>
      </c>
      <c r="Q12" s="5">
        <v>2004</v>
      </c>
      <c r="R12" s="5">
        <v>2080</v>
      </c>
      <c r="S12" s="5">
        <v>2186</v>
      </c>
      <c r="T12" s="5">
        <v>2409</v>
      </c>
      <c r="U12" s="5">
        <v>3552</v>
      </c>
      <c r="V12" s="5">
        <v>3897</v>
      </c>
      <c r="W12" s="5">
        <v>3685</v>
      </c>
    </row>
    <row r="13" spans="2:23" x14ac:dyDescent="0.3">
      <c r="B13" t="s">
        <v>234</v>
      </c>
      <c r="C13" s="5">
        <v>229</v>
      </c>
      <c r="D13" s="5">
        <v>288</v>
      </c>
      <c r="E13" s="5">
        <v>365</v>
      </c>
      <c r="F13" s="5">
        <v>528</v>
      </c>
      <c r="G13" s="5">
        <v>763</v>
      </c>
      <c r="H13" s="5">
        <v>503</v>
      </c>
      <c r="I13" s="5">
        <v>372</v>
      </c>
      <c r="J13" s="5">
        <v>454</v>
      </c>
      <c r="K13" s="5">
        <v>441</v>
      </c>
      <c r="L13" s="5">
        <v>453</v>
      </c>
      <c r="M13" s="5">
        <v>594</v>
      </c>
      <c r="N13" s="5">
        <v>815</v>
      </c>
      <c r="O13" s="5">
        <v>756</v>
      </c>
      <c r="P13" s="5">
        <v>751</v>
      </c>
      <c r="Q13" s="5">
        <v>911</v>
      </c>
      <c r="R13" s="5">
        <v>949</v>
      </c>
      <c r="S13" s="5">
        <v>967</v>
      </c>
      <c r="T13" s="5">
        <v>1146</v>
      </c>
      <c r="U13" s="5">
        <v>1567</v>
      </c>
      <c r="V13" s="5">
        <v>1737</v>
      </c>
      <c r="W13" s="5">
        <v>1571</v>
      </c>
    </row>
    <row r="14" spans="2:23" x14ac:dyDescent="0.3">
      <c r="B14" t="s">
        <v>235</v>
      </c>
      <c r="C14" s="5">
        <v>129</v>
      </c>
      <c r="D14" s="5">
        <v>205</v>
      </c>
      <c r="E14" s="5">
        <v>252</v>
      </c>
      <c r="F14" s="5">
        <v>388</v>
      </c>
      <c r="G14" s="5">
        <v>534</v>
      </c>
      <c r="H14" s="5">
        <v>313</v>
      </c>
      <c r="I14" s="5">
        <v>218</v>
      </c>
      <c r="J14" s="5">
        <v>317</v>
      </c>
      <c r="K14" s="5">
        <v>291</v>
      </c>
      <c r="L14" s="5">
        <v>322</v>
      </c>
      <c r="M14" s="5">
        <v>344</v>
      </c>
      <c r="N14" s="5">
        <v>486</v>
      </c>
      <c r="O14" s="5">
        <v>438</v>
      </c>
      <c r="P14" s="5">
        <v>484</v>
      </c>
      <c r="Q14" s="5">
        <v>568</v>
      </c>
      <c r="R14" s="5">
        <v>525</v>
      </c>
      <c r="S14" s="5">
        <v>600</v>
      </c>
      <c r="T14" s="5">
        <v>711</v>
      </c>
      <c r="U14" s="5">
        <v>950</v>
      </c>
      <c r="V14" s="5">
        <v>1163</v>
      </c>
      <c r="W14" s="5">
        <v>1045</v>
      </c>
    </row>
    <row r="15" spans="2:23" x14ac:dyDescent="0.3">
      <c r="B15" t="s">
        <v>236</v>
      </c>
      <c r="C15" s="5">
        <v>118</v>
      </c>
      <c r="D15" s="5">
        <v>159</v>
      </c>
      <c r="E15" s="5">
        <v>185</v>
      </c>
      <c r="F15" s="5">
        <v>279</v>
      </c>
      <c r="G15" s="5">
        <v>459</v>
      </c>
      <c r="H15" s="5">
        <v>295</v>
      </c>
      <c r="I15" s="5">
        <v>211</v>
      </c>
      <c r="J15" s="5">
        <v>257</v>
      </c>
      <c r="K15" s="5">
        <v>216</v>
      </c>
      <c r="L15" s="5">
        <v>210</v>
      </c>
      <c r="M15" s="5">
        <v>291</v>
      </c>
      <c r="N15" s="5">
        <v>373</v>
      </c>
      <c r="O15" s="5">
        <v>316</v>
      </c>
      <c r="P15" s="5">
        <v>283</v>
      </c>
      <c r="Q15" s="5">
        <v>380</v>
      </c>
      <c r="R15" s="5">
        <v>358</v>
      </c>
      <c r="S15" s="5">
        <v>354</v>
      </c>
      <c r="T15" s="5">
        <v>467</v>
      </c>
      <c r="U15" s="5">
        <v>655</v>
      </c>
      <c r="V15" s="5">
        <v>721</v>
      </c>
      <c r="W15" s="5">
        <v>660</v>
      </c>
    </row>
    <row r="16" spans="2:23" x14ac:dyDescent="0.3">
      <c r="B16" t="s">
        <v>237</v>
      </c>
      <c r="C16" s="5">
        <v>48</v>
      </c>
      <c r="D16" s="5">
        <v>49</v>
      </c>
      <c r="E16" s="5">
        <v>92</v>
      </c>
      <c r="F16" s="5">
        <v>128</v>
      </c>
      <c r="G16" s="5">
        <v>228</v>
      </c>
      <c r="H16" s="5">
        <v>164</v>
      </c>
      <c r="I16" s="5">
        <v>96</v>
      </c>
      <c r="J16" s="5">
        <v>121</v>
      </c>
      <c r="K16" s="5">
        <v>109</v>
      </c>
      <c r="L16" s="5">
        <v>109</v>
      </c>
      <c r="M16" s="5">
        <v>116</v>
      </c>
      <c r="N16" s="5">
        <v>158</v>
      </c>
      <c r="O16" s="5">
        <v>148</v>
      </c>
      <c r="P16" s="5">
        <v>157</v>
      </c>
      <c r="Q16" s="5">
        <v>171</v>
      </c>
      <c r="R16" s="5">
        <v>175</v>
      </c>
      <c r="S16" s="5">
        <v>257</v>
      </c>
      <c r="T16" s="5">
        <v>254</v>
      </c>
      <c r="U16" s="5">
        <v>390</v>
      </c>
      <c r="V16" s="5">
        <v>427</v>
      </c>
      <c r="W16" s="5">
        <v>404</v>
      </c>
    </row>
    <row r="17" spans="2:23" x14ac:dyDescent="0.3">
      <c r="B17" s="40" t="s">
        <v>238</v>
      </c>
      <c r="C17" s="46">
        <v>138734</v>
      </c>
      <c r="D17" s="46">
        <v>135514</v>
      </c>
      <c r="E17" s="46">
        <v>142319</v>
      </c>
      <c r="F17" s="46">
        <v>150717</v>
      </c>
      <c r="G17" s="46">
        <v>148395</v>
      </c>
      <c r="H17" s="46">
        <v>86397</v>
      </c>
      <c r="I17" s="46">
        <v>71714</v>
      </c>
      <c r="J17" s="46">
        <v>71883</v>
      </c>
      <c r="K17" s="46">
        <v>70400</v>
      </c>
      <c r="L17" s="46">
        <v>72895</v>
      </c>
      <c r="M17" s="46">
        <v>87531</v>
      </c>
      <c r="N17" s="46">
        <v>93302</v>
      </c>
      <c r="O17" s="46">
        <v>100218</v>
      </c>
      <c r="P17" s="46">
        <v>100804</v>
      </c>
      <c r="Q17" s="46">
        <v>103259</v>
      </c>
      <c r="R17" s="46">
        <v>102579</v>
      </c>
      <c r="S17" s="46">
        <v>102464</v>
      </c>
      <c r="T17" s="46">
        <v>95346</v>
      </c>
      <c r="U17" s="46">
        <v>110291</v>
      </c>
      <c r="V17" s="46">
        <v>101458</v>
      </c>
      <c r="W17" s="46">
        <v>93429</v>
      </c>
    </row>
    <row r="20" spans="2:23" x14ac:dyDescent="0.3">
      <c r="B20" t="s">
        <v>206</v>
      </c>
      <c r="W20" s="38" t="s">
        <v>207</v>
      </c>
    </row>
    <row r="21" spans="2:23" x14ac:dyDescent="0.3">
      <c r="B21" s="2" t="s">
        <v>208</v>
      </c>
      <c r="W21" s="38" t="s">
        <v>209</v>
      </c>
    </row>
    <row r="22" spans="2:23" x14ac:dyDescent="0.3">
      <c r="W22" s="38" t="s">
        <v>210</v>
      </c>
    </row>
    <row r="23" spans="2:23" x14ac:dyDescent="0.3">
      <c r="B23" s="2" t="s">
        <v>112</v>
      </c>
    </row>
  </sheetData>
  <mergeCells count="1">
    <mergeCell ref="B5:W5"/>
  </mergeCells>
  <hyperlinks>
    <hyperlink ref="W2" location="index!A1" display="return to index" xr:uid="{00000000-0004-0000-0800-000000000000}"/>
    <hyperlink ref="B3" r:id="rId1" xr:uid="{00000000-0004-0000-0800-000001000000}"/>
    <hyperlink ref="B21" r:id="rId2" xr:uid="{00000000-0004-0000-0800-000002000000}"/>
    <hyperlink ref="B23" location="index!A1" display="return to index" xr:uid="{00000000-0004-0000-08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23"/>
  <sheetViews>
    <sheetView showGridLines="0" zoomScaleNormal="100" workbookViewId="0">
      <pane ySplit="6" topLeftCell="A7" activePane="bottomLeft" state="frozen"/>
      <selection pane="bottomLeft"/>
    </sheetView>
  </sheetViews>
  <sheetFormatPr defaultRowHeight="14.4" x14ac:dyDescent="0.3"/>
  <cols>
    <col min="1" max="1" width="3.6640625" customWidth="1"/>
    <col min="2" max="2" width="25.5546875" customWidth="1"/>
    <col min="3" max="23" width="7.10937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12</v>
      </c>
      <c r="C5" s="120"/>
      <c r="D5" s="120"/>
      <c r="E5" s="120"/>
      <c r="F5" s="120"/>
      <c r="G5" s="120"/>
      <c r="H5" s="120"/>
      <c r="I5" s="120"/>
      <c r="J5" s="120"/>
      <c r="K5" s="120"/>
      <c r="L5" s="120"/>
      <c r="M5" s="120"/>
      <c r="N5" s="120"/>
      <c r="O5" s="120"/>
      <c r="P5" s="120"/>
      <c r="Q5" s="120"/>
      <c r="R5" s="120"/>
      <c r="S5" s="120"/>
      <c r="T5" s="120"/>
      <c r="U5" s="120"/>
      <c r="V5" s="120"/>
      <c r="W5" s="120"/>
    </row>
    <row r="6" spans="2:23" x14ac:dyDescent="0.3">
      <c r="B6" s="40" t="s">
        <v>227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x14ac:dyDescent="0.3">
      <c r="B7" t="s">
        <v>228</v>
      </c>
      <c r="C7" s="6">
        <v>0.22952556691222051</v>
      </c>
      <c r="D7" s="6">
        <v>0.17793733488790819</v>
      </c>
      <c r="E7" s="6">
        <v>0.10334530175169861</v>
      </c>
      <c r="F7" s="6">
        <v>6.7570347074318096E-2</v>
      </c>
      <c r="G7" s="6">
        <v>5.0217325381582939E-2</v>
      </c>
      <c r="H7" s="6">
        <v>5.1170758243920512E-2</v>
      </c>
      <c r="I7" s="6">
        <v>4.1902557380706702E-2</v>
      </c>
      <c r="J7" s="6">
        <v>4.1929246136082253E-2</v>
      </c>
      <c r="K7" s="6">
        <v>4.005681818181818E-2</v>
      </c>
      <c r="L7" s="6">
        <v>4.55312435695178E-2</v>
      </c>
      <c r="M7" s="6">
        <v>4.6269321726017068E-2</v>
      </c>
      <c r="N7" s="6">
        <v>4.4629268397247637E-2</v>
      </c>
      <c r="O7" s="6">
        <v>3.7917340198367559E-2</v>
      </c>
      <c r="P7" s="6">
        <v>4.4135153366929893E-2</v>
      </c>
      <c r="Q7" s="6">
        <v>3.8543855741388161E-2</v>
      </c>
      <c r="R7" s="6">
        <v>3.1205217442166529E-2</v>
      </c>
      <c r="S7" s="6">
        <v>3.0557073703935039E-2</v>
      </c>
      <c r="T7" s="6">
        <v>2.6576888385459279E-2</v>
      </c>
      <c r="U7" s="6">
        <v>2.225929586276305E-2</v>
      </c>
      <c r="V7" s="6">
        <v>1.983086597409766E-2</v>
      </c>
      <c r="W7" s="6">
        <v>2.035770478117073E-2</v>
      </c>
    </row>
    <row r="8" spans="2:23" x14ac:dyDescent="0.3">
      <c r="B8" t="s">
        <v>229</v>
      </c>
      <c r="C8" s="6">
        <v>0.5874911701529546</v>
      </c>
      <c r="D8" s="6">
        <v>0.57648656227400863</v>
      </c>
      <c r="E8" s="6">
        <v>0.6021543153057568</v>
      </c>
      <c r="F8" s="6">
        <v>0.57542281229058434</v>
      </c>
      <c r="G8" s="6">
        <v>0.52671585969877688</v>
      </c>
      <c r="H8" s="6">
        <v>0.53139576605669181</v>
      </c>
      <c r="I8" s="6">
        <v>0.5472153275511058</v>
      </c>
      <c r="J8" s="6">
        <v>0.53520303827052296</v>
      </c>
      <c r="K8" s="6">
        <v>0.53126420454545453</v>
      </c>
      <c r="L8" s="6">
        <v>0.53844570958227589</v>
      </c>
      <c r="M8" s="6">
        <v>0.52005575167654883</v>
      </c>
      <c r="N8" s="6">
        <v>0.48875693982980001</v>
      </c>
      <c r="O8" s="6">
        <v>0.48936318824961578</v>
      </c>
      <c r="P8" s="6">
        <v>0.48047696519979372</v>
      </c>
      <c r="Q8" s="6">
        <v>0.4554760359871779</v>
      </c>
      <c r="R8" s="6">
        <v>0.44165959894325352</v>
      </c>
      <c r="S8" s="6">
        <v>0.42644245783885071</v>
      </c>
      <c r="T8" s="6">
        <v>0.39088163111195018</v>
      </c>
      <c r="U8" s="6">
        <v>0.3797227334959335</v>
      </c>
      <c r="V8" s="6">
        <v>0.3439354215537464</v>
      </c>
      <c r="W8" s="6">
        <v>0.34316967964978762</v>
      </c>
    </row>
    <row r="9" spans="2:23" x14ac:dyDescent="0.3">
      <c r="B9" t="s">
        <v>230</v>
      </c>
      <c r="C9" s="6">
        <v>0.14576816065275999</v>
      </c>
      <c r="D9" s="6">
        <v>0.1911241642929882</v>
      </c>
      <c r="E9" s="6">
        <v>0.23187346735151321</v>
      </c>
      <c r="F9" s="6">
        <v>0.27377800778943318</v>
      </c>
      <c r="G9" s="6">
        <v>0.31127059537046398</v>
      </c>
      <c r="H9" s="6">
        <v>0.30181603527900269</v>
      </c>
      <c r="I9" s="6">
        <v>0.30316256240064698</v>
      </c>
      <c r="J9" s="6">
        <v>0.2996953382580026</v>
      </c>
      <c r="K9" s="6">
        <v>0.30502840909090911</v>
      </c>
      <c r="L9" s="6">
        <v>0.29527402428150079</v>
      </c>
      <c r="M9" s="6">
        <v>0.30304692051958743</v>
      </c>
      <c r="N9" s="6">
        <v>0.31116160425285633</v>
      </c>
      <c r="O9" s="6">
        <v>0.31057295096689219</v>
      </c>
      <c r="P9" s="6">
        <v>0.31085075989048061</v>
      </c>
      <c r="Q9" s="6">
        <v>0.31920704248540083</v>
      </c>
      <c r="R9" s="6">
        <v>0.33233897776347993</v>
      </c>
      <c r="S9" s="6">
        <v>0.33645963460337291</v>
      </c>
      <c r="T9" s="6">
        <v>0.34026597864619379</v>
      </c>
      <c r="U9" s="6">
        <v>0.33064347952235451</v>
      </c>
      <c r="V9" s="6">
        <v>0.32215300912692929</v>
      </c>
      <c r="W9" s="6">
        <v>0.32397863618362599</v>
      </c>
    </row>
    <row r="10" spans="2:23" x14ac:dyDescent="0.3">
      <c r="B10" t="s">
        <v>231</v>
      </c>
      <c r="C10" s="6">
        <v>1.8430954200123979E-2</v>
      </c>
      <c r="D10" s="6">
        <v>2.7731452100889949E-2</v>
      </c>
      <c r="E10" s="6">
        <v>3.1850982651648763E-2</v>
      </c>
      <c r="F10" s="6">
        <v>4.0506379505961497E-2</v>
      </c>
      <c r="G10" s="6">
        <v>5.3478890798207487E-2</v>
      </c>
      <c r="H10" s="6">
        <v>5.3983355903561472E-2</v>
      </c>
      <c r="I10" s="6">
        <v>5.1384666871182753E-2</v>
      </c>
      <c r="J10" s="6">
        <v>5.6007679145277753E-2</v>
      </c>
      <c r="K10" s="6">
        <v>5.6605113636363627E-2</v>
      </c>
      <c r="L10" s="6">
        <v>5.5477056039508893E-2</v>
      </c>
      <c r="M10" s="6">
        <v>5.9773108955684273E-2</v>
      </c>
      <c r="N10" s="6">
        <v>6.8873121690853356E-2</v>
      </c>
      <c r="O10" s="6">
        <v>8.4146560498114115E-2</v>
      </c>
      <c r="P10" s="6">
        <v>8.5145430736875527E-2</v>
      </c>
      <c r="Q10" s="6">
        <v>9.5633310413620123E-2</v>
      </c>
      <c r="R10" s="6">
        <v>0.1002739352109106</v>
      </c>
      <c r="S10" s="6">
        <v>0.10817457838850721</v>
      </c>
      <c r="T10" s="6">
        <v>0.1203616302729008</v>
      </c>
      <c r="U10" s="6">
        <v>0.12578542220126759</v>
      </c>
      <c r="V10" s="6">
        <v>0.13927930769382399</v>
      </c>
      <c r="W10" s="6">
        <v>0.13749478213402691</v>
      </c>
    </row>
    <row r="11" spans="2:23" x14ac:dyDescent="0.3">
      <c r="B11" t="s">
        <v>232</v>
      </c>
      <c r="C11" s="6">
        <v>1.094180229792264E-2</v>
      </c>
      <c r="D11" s="6">
        <v>1.624186430922266E-2</v>
      </c>
      <c r="E11" s="6">
        <v>1.788938932960462E-2</v>
      </c>
      <c r="F11" s="6">
        <v>2.4867798589409289E-2</v>
      </c>
      <c r="G11" s="6">
        <v>3.261565416624549E-2</v>
      </c>
      <c r="H11" s="6">
        <v>3.3635427156035513E-2</v>
      </c>
      <c r="I11" s="6">
        <v>3.2183395152968738E-2</v>
      </c>
      <c r="J11" s="6">
        <v>3.6712435485441619E-2</v>
      </c>
      <c r="K11" s="6">
        <v>3.713068181818182E-2</v>
      </c>
      <c r="L11" s="6">
        <v>3.5612867823581862E-2</v>
      </c>
      <c r="M11" s="6">
        <v>3.9197541442460383E-2</v>
      </c>
      <c r="N11" s="6">
        <v>4.7833915671689778E-2</v>
      </c>
      <c r="O11" s="6">
        <v>4.487217865054182E-2</v>
      </c>
      <c r="P11" s="6">
        <v>4.6178723066544983E-2</v>
      </c>
      <c r="Q11" s="6">
        <v>5.2072942794332701E-2</v>
      </c>
      <c r="R11" s="6">
        <v>5.4679807757923159E-2</v>
      </c>
      <c r="S11" s="6">
        <v>5.5775687070580893E-2</v>
      </c>
      <c r="T11" s="6">
        <v>6.9609632286619261E-2</v>
      </c>
      <c r="U11" s="6">
        <v>7.7086978991939503E-2</v>
      </c>
      <c r="V11" s="6">
        <v>9.6493130162234625E-2</v>
      </c>
      <c r="W11" s="6">
        <v>9.6169283627139321E-2</v>
      </c>
    </row>
    <row r="12" spans="2:23" x14ac:dyDescent="0.3">
      <c r="B12" t="s">
        <v>233</v>
      </c>
      <c r="C12" s="6">
        <v>4.0653336600977412E-3</v>
      </c>
      <c r="D12" s="6">
        <v>5.3057248697551554E-3</v>
      </c>
      <c r="E12" s="6">
        <v>6.6048805851643142E-3</v>
      </c>
      <c r="F12" s="6">
        <v>9.0766137861024304E-3</v>
      </c>
      <c r="G12" s="6">
        <v>1.2331951885171329E-2</v>
      </c>
      <c r="H12" s="6">
        <v>1.324120050464715E-2</v>
      </c>
      <c r="I12" s="6">
        <v>1.16434726831581E-2</v>
      </c>
      <c r="J12" s="6">
        <v>1.446795487111E-2</v>
      </c>
      <c r="K12" s="6">
        <v>1.490056818181818E-2</v>
      </c>
      <c r="L12" s="6">
        <v>1.465121064544893E-2</v>
      </c>
      <c r="M12" s="6">
        <v>1.629137105711119E-2</v>
      </c>
      <c r="N12" s="6">
        <v>1.9109986924181688E-2</v>
      </c>
      <c r="O12" s="6">
        <v>1.65838472130755E-2</v>
      </c>
      <c r="P12" s="6">
        <v>1.659656362842744E-2</v>
      </c>
      <c r="Q12" s="6">
        <v>1.940750927279947E-2</v>
      </c>
      <c r="R12" s="6">
        <v>2.0277054757796429E-2</v>
      </c>
      <c r="S12" s="6">
        <v>2.1334322298563399E-2</v>
      </c>
      <c r="T12" s="6">
        <v>2.5265873765024229E-2</v>
      </c>
      <c r="U12" s="6">
        <v>3.2205710348079182E-2</v>
      </c>
      <c r="V12" s="6">
        <v>3.8409982455794522E-2</v>
      </c>
      <c r="W12" s="6">
        <v>3.9441715099166212E-2</v>
      </c>
    </row>
    <row r="13" spans="2:23" x14ac:dyDescent="0.3">
      <c r="B13" t="s">
        <v>234</v>
      </c>
      <c r="C13" s="6">
        <v>1.6506407946141541E-3</v>
      </c>
      <c r="D13" s="6">
        <v>2.125241672447127E-3</v>
      </c>
      <c r="E13" s="6">
        <v>2.5646610782818881E-3</v>
      </c>
      <c r="F13" s="6">
        <v>3.503254443758833E-3</v>
      </c>
      <c r="G13" s="6">
        <v>5.141682671249031E-3</v>
      </c>
      <c r="H13" s="6">
        <v>5.8219614106971296E-3</v>
      </c>
      <c r="I13" s="6">
        <v>5.1872716624369016E-3</v>
      </c>
      <c r="J13" s="6">
        <v>6.3158187610422491E-3</v>
      </c>
      <c r="K13" s="6">
        <v>6.264204545454545E-3</v>
      </c>
      <c r="L13" s="6">
        <v>6.2144179984909799E-3</v>
      </c>
      <c r="M13" s="6">
        <v>6.7861671864825031E-3</v>
      </c>
      <c r="N13" s="6">
        <v>8.7350753467235424E-3</v>
      </c>
      <c r="O13" s="6">
        <v>7.5435550499910204E-3</v>
      </c>
      <c r="P13" s="6">
        <v>7.4501011864608543E-3</v>
      </c>
      <c r="Q13" s="6">
        <v>8.8224755227147272E-3</v>
      </c>
      <c r="R13" s="6">
        <v>9.2514062332446217E-3</v>
      </c>
      <c r="S13" s="6">
        <v>9.437460961898814E-3</v>
      </c>
      <c r="T13" s="6">
        <v>1.201938204014851E-2</v>
      </c>
      <c r="U13" s="6">
        <v>1.420786827574326E-2</v>
      </c>
      <c r="V13" s="6">
        <v>1.7120384789765221E-2</v>
      </c>
      <c r="W13" s="6">
        <v>1.6814907576876561E-2</v>
      </c>
    </row>
    <row r="14" spans="2:23" x14ac:dyDescent="0.3">
      <c r="B14" t="s">
        <v>235</v>
      </c>
      <c r="C14" s="6">
        <v>9.2983695417129186E-4</v>
      </c>
      <c r="D14" s="6">
        <v>1.5127588293460459E-3</v>
      </c>
      <c r="E14" s="6">
        <v>1.7706701143206461E-3</v>
      </c>
      <c r="F14" s="6">
        <v>2.5743612200348999E-3</v>
      </c>
      <c r="G14" s="6">
        <v>3.598503992722127E-3</v>
      </c>
      <c r="H14" s="6">
        <v>3.6228109772330061E-3</v>
      </c>
      <c r="I14" s="6">
        <v>3.0398527484173242E-3</v>
      </c>
      <c r="J14" s="6">
        <v>4.4099439366748743E-3</v>
      </c>
      <c r="K14" s="6">
        <v>4.133522727272727E-3</v>
      </c>
      <c r="L14" s="6">
        <v>4.4173125728787978E-3</v>
      </c>
      <c r="M14" s="6">
        <v>3.9300362157407088E-3</v>
      </c>
      <c r="N14" s="6">
        <v>5.2088915564510946E-3</v>
      </c>
      <c r="O14" s="6">
        <v>4.3704723702328923E-3</v>
      </c>
      <c r="P14" s="6">
        <v>4.8013967699694453E-3</v>
      </c>
      <c r="Q14" s="6">
        <v>5.5007311711327816E-3</v>
      </c>
      <c r="R14" s="6">
        <v>5.1180066095399641E-3</v>
      </c>
      <c r="S14" s="6">
        <v>5.8557151780137418E-3</v>
      </c>
      <c r="T14" s="6">
        <v>7.4570511610345478E-3</v>
      </c>
      <c r="U14" s="6">
        <v>8.6135768104378414E-3</v>
      </c>
      <c r="V14" s="6">
        <v>1.146287133592225E-2</v>
      </c>
      <c r="W14" s="6">
        <v>1.118496398334564E-2</v>
      </c>
    </row>
    <row r="15" spans="2:23" x14ac:dyDescent="0.3">
      <c r="B15" t="s">
        <v>236</v>
      </c>
      <c r="C15" s="6">
        <v>8.5054853172257701E-4</v>
      </c>
      <c r="D15" s="6">
        <v>1.1733105066635181E-3</v>
      </c>
      <c r="E15" s="6">
        <v>1.299896710909998E-3</v>
      </c>
      <c r="F15" s="6">
        <v>1.8511514958498381E-3</v>
      </c>
      <c r="G15" s="6">
        <v>3.0930961285757612E-3</v>
      </c>
      <c r="H15" s="6">
        <v>3.414470409852194E-3</v>
      </c>
      <c r="I15" s="6">
        <v>2.942242797780071E-3</v>
      </c>
      <c r="J15" s="6">
        <v>3.5752542325723741E-3</v>
      </c>
      <c r="K15" s="6">
        <v>3.068181818181818E-3</v>
      </c>
      <c r="L15" s="6">
        <v>2.880856025790521E-3</v>
      </c>
      <c r="M15" s="6">
        <v>3.3245364499434491E-3</v>
      </c>
      <c r="N15" s="6">
        <v>3.9977706801569094E-3</v>
      </c>
      <c r="O15" s="6">
        <v>3.1531261849168809E-3</v>
      </c>
      <c r="P15" s="6">
        <v>2.8074282766556882E-3</v>
      </c>
      <c r="Q15" s="6">
        <v>3.6800666285747492E-3</v>
      </c>
      <c r="R15" s="6">
        <v>3.489993078505347E-3</v>
      </c>
      <c r="S15" s="6">
        <v>3.4548719550281069E-3</v>
      </c>
      <c r="T15" s="6">
        <v>4.8979506219453363E-3</v>
      </c>
      <c r="U15" s="6">
        <v>5.9388345377229326E-3</v>
      </c>
      <c r="V15" s="6">
        <v>7.1063888505588516E-3</v>
      </c>
      <c r="W15" s="6">
        <v>7.0641877789551421E-3</v>
      </c>
    </row>
    <row r="16" spans="2:23" x14ac:dyDescent="0.3">
      <c r="B16" t="s">
        <v>237</v>
      </c>
      <c r="C16" s="6">
        <v>3.4598584341257371E-4</v>
      </c>
      <c r="D16" s="6">
        <v>3.6158625677051821E-4</v>
      </c>
      <c r="E16" s="6">
        <v>6.4643512110118821E-4</v>
      </c>
      <c r="F16" s="6">
        <v>8.4927380454759586E-4</v>
      </c>
      <c r="G16" s="6">
        <v>1.536439907004953E-3</v>
      </c>
      <c r="H16" s="6">
        <v>1.898214058358508E-3</v>
      </c>
      <c r="I16" s="6">
        <v>1.3386507515966201E-3</v>
      </c>
      <c r="J16" s="6">
        <v>1.683290903273375E-3</v>
      </c>
      <c r="K16" s="6">
        <v>1.548295454545455E-3</v>
      </c>
      <c r="L16" s="6">
        <v>1.4953014610055561E-3</v>
      </c>
      <c r="M16" s="6">
        <v>1.3252447704241921E-3</v>
      </c>
      <c r="N16" s="6">
        <v>1.6934256500396559E-3</v>
      </c>
      <c r="O16" s="6">
        <v>1.4767806182522101E-3</v>
      </c>
      <c r="P16" s="6">
        <v>1.55747787786199E-3</v>
      </c>
      <c r="Q16" s="6">
        <v>1.656029982858637E-3</v>
      </c>
      <c r="R16" s="6">
        <v>1.7060022031799881E-3</v>
      </c>
      <c r="S16" s="6">
        <v>2.5081980012492192E-3</v>
      </c>
      <c r="T16" s="6">
        <v>2.6639817087240158E-3</v>
      </c>
      <c r="U16" s="6">
        <v>3.5360999537586931E-3</v>
      </c>
      <c r="V16" s="6">
        <v>4.2086380571270867E-3</v>
      </c>
      <c r="W16" s="6">
        <v>4.3241391859058752E-3</v>
      </c>
    </row>
    <row r="17" spans="2:23" x14ac:dyDescent="0.3">
      <c r="B17" s="57" t="s">
        <v>238</v>
      </c>
      <c r="C17" s="59">
        <v>1</v>
      </c>
      <c r="D17" s="59">
        <v>1</v>
      </c>
      <c r="E17" s="59">
        <v>1</v>
      </c>
      <c r="F17" s="59">
        <v>1</v>
      </c>
      <c r="G17" s="59">
        <v>1</v>
      </c>
      <c r="H17" s="59">
        <v>1</v>
      </c>
      <c r="I17" s="59">
        <v>1</v>
      </c>
      <c r="J17" s="59">
        <v>1</v>
      </c>
      <c r="K17" s="59">
        <v>1</v>
      </c>
      <c r="L17" s="59">
        <v>1</v>
      </c>
      <c r="M17" s="59">
        <v>1</v>
      </c>
      <c r="N17" s="59">
        <v>1</v>
      </c>
      <c r="O17" s="59">
        <v>1</v>
      </c>
      <c r="P17" s="59">
        <v>1</v>
      </c>
      <c r="Q17" s="59">
        <v>1</v>
      </c>
      <c r="R17" s="59">
        <v>1</v>
      </c>
      <c r="S17" s="59">
        <v>1</v>
      </c>
      <c r="T17" s="59">
        <v>1</v>
      </c>
      <c r="U17" s="59">
        <v>1</v>
      </c>
      <c r="V17" s="59">
        <v>1</v>
      </c>
      <c r="W17" s="59">
        <v>1</v>
      </c>
    </row>
    <row r="20" spans="2:23" x14ac:dyDescent="0.3">
      <c r="B20" t="s">
        <v>206</v>
      </c>
      <c r="W20" s="38" t="s">
        <v>207</v>
      </c>
    </row>
    <row r="21" spans="2:23" x14ac:dyDescent="0.3">
      <c r="B21" s="2" t="s">
        <v>208</v>
      </c>
      <c r="W21" s="38" t="s">
        <v>209</v>
      </c>
    </row>
    <row r="22" spans="2:23" x14ac:dyDescent="0.3">
      <c r="W22" s="38" t="s">
        <v>210</v>
      </c>
    </row>
    <row r="23" spans="2:23" x14ac:dyDescent="0.3">
      <c r="B23" s="2" t="s">
        <v>112</v>
      </c>
    </row>
  </sheetData>
  <mergeCells count="1">
    <mergeCell ref="B5:W5"/>
  </mergeCells>
  <hyperlinks>
    <hyperlink ref="W2" location="index!A1" display="return to index" xr:uid="{00000000-0004-0000-0900-000000000000}"/>
    <hyperlink ref="B3" r:id="rId1" xr:uid="{00000000-0004-0000-0900-000001000000}"/>
    <hyperlink ref="B21" r:id="rId2" xr:uid="{00000000-0004-0000-0900-000002000000}"/>
    <hyperlink ref="B23" location="index!A1" display="return to index" xr:uid="{00000000-0004-0000-09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3"/>
  <sheetViews>
    <sheetView showGridLines="0" workbookViewId="0">
      <pane ySplit="6" topLeftCell="A7" activePane="bottomLeft" state="frozen"/>
      <selection pane="bottomLeft"/>
    </sheetView>
  </sheetViews>
  <sheetFormatPr defaultRowHeight="14.4" x14ac:dyDescent="0.3"/>
  <cols>
    <col min="1" max="1" width="3.33203125" customWidth="1"/>
    <col min="2" max="2" width="27.33203125" bestFit="1" customWidth="1"/>
    <col min="3" max="8" width="11" customWidth="1"/>
  </cols>
  <sheetData>
    <row r="1" spans="2:8" ht="10.199999999999999" customHeight="1" x14ac:dyDescent="0.3"/>
    <row r="2" spans="2:8" ht="17.399999999999999" x14ac:dyDescent="0.35">
      <c r="B2" s="1" t="s">
        <v>0</v>
      </c>
      <c r="H2" s="2" t="s">
        <v>112</v>
      </c>
    </row>
    <row r="3" spans="2:8" x14ac:dyDescent="0.3">
      <c r="B3" s="2" t="s">
        <v>1</v>
      </c>
    </row>
    <row r="5" spans="2:8" ht="30" customHeight="1" x14ac:dyDescent="0.3">
      <c r="B5" s="120" t="s">
        <v>14</v>
      </c>
      <c r="C5" s="120"/>
      <c r="D5" s="120"/>
      <c r="E5" s="120"/>
      <c r="F5" s="120"/>
      <c r="G5" s="120"/>
      <c r="H5" s="120"/>
    </row>
    <row r="6" spans="2:8" ht="29.4" customHeight="1" x14ac:dyDescent="0.3">
      <c r="B6" s="54" t="s">
        <v>227</v>
      </c>
      <c r="C6" s="54" t="s">
        <v>239</v>
      </c>
      <c r="D6" s="54" t="s">
        <v>240</v>
      </c>
      <c r="E6" s="54" t="s">
        <v>241</v>
      </c>
      <c r="F6" s="54" t="s">
        <v>242</v>
      </c>
      <c r="G6" s="54" t="s">
        <v>243</v>
      </c>
      <c r="H6" s="54" t="s">
        <v>244</v>
      </c>
    </row>
    <row r="7" spans="2:8" x14ac:dyDescent="0.3">
      <c r="B7" t="s">
        <v>228</v>
      </c>
      <c r="C7" s="6">
        <v>1.67594745093799E-3</v>
      </c>
      <c r="D7" s="6">
        <v>2.898741682587786E-3</v>
      </c>
      <c r="E7" s="6">
        <v>8.4019769357495874E-3</v>
      </c>
      <c r="F7" s="6">
        <v>4.5792620679597489E-2</v>
      </c>
      <c r="G7" s="6">
        <v>1.4329016257922289E-2</v>
      </c>
      <c r="H7" s="6">
        <v>2.035770478117073E-2</v>
      </c>
    </row>
    <row r="8" spans="2:8" x14ac:dyDescent="0.3">
      <c r="B8" t="s">
        <v>229</v>
      </c>
      <c r="C8" s="6">
        <v>3.151862464183381E-2</v>
      </c>
      <c r="D8" s="6">
        <v>0.2309111272152316</v>
      </c>
      <c r="E8" s="6">
        <v>0.47973640856672162</v>
      </c>
      <c r="F8" s="6">
        <v>0.53437363278401628</v>
      </c>
      <c r="G8" s="6">
        <v>0.1263433452741802</v>
      </c>
      <c r="H8" s="6">
        <v>0.34316967964978762</v>
      </c>
    </row>
    <row r="9" spans="2:8" x14ac:dyDescent="0.3">
      <c r="B9" t="s">
        <v>230</v>
      </c>
      <c r="C9" s="6">
        <v>0.24052549062010059</v>
      </c>
      <c r="D9" s="6">
        <v>0.53778246261282037</v>
      </c>
      <c r="E9" s="6">
        <v>0.35205930807248759</v>
      </c>
      <c r="F9" s="6">
        <v>0.27005979291235233</v>
      </c>
      <c r="G9" s="6">
        <v>0.2737668779278038</v>
      </c>
      <c r="H9" s="6">
        <v>0.32397863618362599</v>
      </c>
    </row>
    <row r="10" spans="2:8" x14ac:dyDescent="0.3">
      <c r="B10" t="s">
        <v>231</v>
      </c>
      <c r="C10" s="6">
        <v>0.30248148348380821</v>
      </c>
      <c r="D10" s="6">
        <v>0.1240529679162</v>
      </c>
      <c r="E10" s="6">
        <v>7.4574409665019215E-2</v>
      </c>
      <c r="F10" s="6">
        <v>6.9038938311214812E-2</v>
      </c>
      <c r="G10" s="6">
        <v>0.2263709010746762</v>
      </c>
      <c r="H10" s="6">
        <v>0.13749478213402691</v>
      </c>
    </row>
    <row r="11" spans="2:8" x14ac:dyDescent="0.3">
      <c r="B11" t="s">
        <v>232</v>
      </c>
      <c r="C11" s="6">
        <v>0.23820078931718661</v>
      </c>
      <c r="D11" s="6">
        <v>6.2520587653995652E-2</v>
      </c>
      <c r="E11" s="6">
        <v>3.9154310818231737E-2</v>
      </c>
      <c r="F11" s="6">
        <v>4.2613387778912062E-2</v>
      </c>
      <c r="G11" s="6">
        <v>0.2006062276109121</v>
      </c>
      <c r="H11" s="6">
        <v>9.6169283627139321E-2</v>
      </c>
    </row>
    <row r="12" spans="2:8" x14ac:dyDescent="0.3">
      <c r="B12" t="s">
        <v>233</v>
      </c>
      <c r="C12" s="6">
        <v>9.4826188030491435E-2</v>
      </c>
      <c r="D12" s="6">
        <v>2.0422952763686671E-2</v>
      </c>
      <c r="E12" s="6">
        <v>2.1416803953871501E-2</v>
      </c>
      <c r="F12" s="6">
        <v>1.8754557386612219E-2</v>
      </c>
      <c r="G12" s="6">
        <v>8.1014053458252966E-2</v>
      </c>
      <c r="H12" s="6">
        <v>3.9441715099166212E-2</v>
      </c>
    </row>
    <row r="13" spans="2:8" x14ac:dyDescent="0.3">
      <c r="B13" t="s">
        <v>234</v>
      </c>
      <c r="C13" s="6">
        <v>4.0925555495485752E-2</v>
      </c>
      <c r="D13" s="6">
        <v>8.7621055405494429E-3</v>
      </c>
      <c r="E13" s="6">
        <v>8.7314662273476115E-3</v>
      </c>
      <c r="F13" s="6">
        <v>7.5251567740994606E-3</v>
      </c>
      <c r="G13" s="6">
        <v>3.6373656654725819E-2</v>
      </c>
      <c r="H13" s="6">
        <v>1.6814907576876561E-2</v>
      </c>
    </row>
    <row r="14" spans="2:8" x14ac:dyDescent="0.3">
      <c r="B14" t="s">
        <v>235</v>
      </c>
      <c r="C14" s="6">
        <v>2.6436719468021841E-2</v>
      </c>
      <c r="D14" s="6">
        <v>5.8633638579616574E-3</v>
      </c>
      <c r="E14" s="6">
        <v>6.2053816584294354E-3</v>
      </c>
      <c r="F14" s="6">
        <v>5.5709493947790579E-3</v>
      </c>
      <c r="G14" s="6">
        <v>2.245797740424359E-2</v>
      </c>
      <c r="H14" s="6">
        <v>1.118496398334564E-2</v>
      </c>
    </row>
    <row r="15" spans="2:8" x14ac:dyDescent="0.3">
      <c r="B15" t="s">
        <v>236</v>
      </c>
      <c r="C15" s="6">
        <v>1.524571552143591E-2</v>
      </c>
      <c r="D15" s="6">
        <v>3.6234271032347322E-3</v>
      </c>
      <c r="E15" s="6">
        <v>5.6562328390993956E-3</v>
      </c>
      <c r="F15" s="6">
        <v>3.5584074668222249E-3</v>
      </c>
      <c r="G15" s="6">
        <v>1.350234224304216E-2</v>
      </c>
      <c r="H15" s="6">
        <v>7.0641877789551421E-3</v>
      </c>
    </row>
    <row r="16" spans="2:8" x14ac:dyDescent="0.3">
      <c r="B16" t="s">
        <v>237</v>
      </c>
      <c r="C16" s="6">
        <v>8.1634859706979507E-3</v>
      </c>
      <c r="D16" s="6">
        <v>3.1622636537321299E-3</v>
      </c>
      <c r="E16" s="6">
        <v>4.0637012630422844E-3</v>
      </c>
      <c r="F16" s="6">
        <v>2.7125565115939921E-3</v>
      </c>
      <c r="G16" s="6">
        <v>5.235602094240838E-3</v>
      </c>
      <c r="H16" s="6">
        <v>4.3241391859058752E-3</v>
      </c>
    </row>
    <row r="17" spans="2:8" x14ac:dyDescent="0.3">
      <c r="B17" s="57" t="s">
        <v>238</v>
      </c>
      <c r="C17" s="59">
        <v>1</v>
      </c>
      <c r="D17" s="59">
        <v>1</v>
      </c>
      <c r="E17" s="59">
        <v>1</v>
      </c>
      <c r="F17" s="59">
        <v>1</v>
      </c>
      <c r="G17" s="59">
        <v>1</v>
      </c>
      <c r="H17" s="59">
        <v>1</v>
      </c>
    </row>
    <row r="20" spans="2:8" x14ac:dyDescent="0.3">
      <c r="B20" t="s">
        <v>206</v>
      </c>
      <c r="H20" s="38" t="s">
        <v>207</v>
      </c>
    </row>
    <row r="21" spans="2:8" x14ac:dyDescent="0.3">
      <c r="B21" s="2" t="s">
        <v>208</v>
      </c>
      <c r="H21" s="38" t="s">
        <v>209</v>
      </c>
    </row>
    <row r="22" spans="2:8" x14ac:dyDescent="0.3">
      <c r="H22" s="38" t="s">
        <v>210</v>
      </c>
    </row>
    <row r="23" spans="2:8" x14ac:dyDescent="0.3">
      <c r="B23" s="2" t="s">
        <v>112</v>
      </c>
    </row>
  </sheetData>
  <mergeCells count="1">
    <mergeCell ref="B5:H5"/>
  </mergeCells>
  <hyperlinks>
    <hyperlink ref="H2" location="index!A1" display="return to index" xr:uid="{00000000-0004-0000-0A00-000000000000}"/>
    <hyperlink ref="B3" r:id="rId1" xr:uid="{00000000-0004-0000-0A00-000001000000}"/>
    <hyperlink ref="B21" r:id="rId2" xr:uid="{00000000-0004-0000-0A00-000002000000}"/>
    <hyperlink ref="B23" location="index!A1" display="return to index" xr:uid="{00000000-0004-0000-0A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20"/>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7" width="8.88671875" bestFit="1" customWidth="1"/>
    <col min="8" max="14" width="8.5546875" customWidth="1"/>
    <col min="15" max="15" width="9.33203125" customWidth="1"/>
    <col min="16" max="22" width="8.88671875" customWidth="1"/>
    <col min="23" max="23" width="8.5546875" customWidth="1"/>
    <col min="24" max="24" width="6.33203125" customWidth="1"/>
    <col min="25" max="25" width="6.88671875" customWidth="1"/>
    <col min="26" max="26" width="7.77734375" customWidth="1"/>
    <col min="27" max="27" width="7.664062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15</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21.6" customHeight="1" x14ac:dyDescent="0.3">
      <c r="B6" s="40" t="s">
        <v>13</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245</v>
      </c>
      <c r="W6" s="40" t="s">
        <v>246</v>
      </c>
      <c r="X6" s="40" t="s">
        <v>136</v>
      </c>
      <c r="Y6" s="40" t="s">
        <v>137</v>
      </c>
      <c r="Z6" s="40" t="s">
        <v>138</v>
      </c>
      <c r="AA6" s="40" t="s">
        <v>139</v>
      </c>
    </row>
    <row r="7" spans="2:27" x14ac:dyDescent="0.3">
      <c r="B7" t="s">
        <v>239</v>
      </c>
      <c r="C7" s="5">
        <v>26671</v>
      </c>
      <c r="D7" s="5">
        <v>25575</v>
      </c>
      <c r="E7" s="5">
        <v>27569</v>
      </c>
      <c r="F7" s="5">
        <v>29411</v>
      </c>
      <c r="G7" s="5">
        <v>28633</v>
      </c>
      <c r="H7" s="5">
        <v>17117</v>
      </c>
      <c r="I7" s="5">
        <v>15517</v>
      </c>
      <c r="J7" s="5">
        <v>15703</v>
      </c>
      <c r="K7" s="5">
        <v>16399</v>
      </c>
      <c r="L7" s="5">
        <v>16824</v>
      </c>
      <c r="M7" s="5">
        <v>20439</v>
      </c>
      <c r="N7" s="5">
        <v>22064</v>
      </c>
      <c r="O7" s="5">
        <v>22985</v>
      </c>
      <c r="P7" s="5">
        <v>22665</v>
      </c>
      <c r="Q7" s="5">
        <v>23739</v>
      </c>
      <c r="R7" s="5">
        <v>23340</v>
      </c>
      <c r="S7" s="5">
        <v>23406</v>
      </c>
      <c r="T7" s="5">
        <v>22656</v>
      </c>
      <c r="U7" s="5">
        <v>23288</v>
      </c>
      <c r="V7" s="5">
        <v>21363</v>
      </c>
      <c r="W7" s="5">
        <v>18497</v>
      </c>
      <c r="X7" s="8">
        <v>-0.13415718766090901</v>
      </c>
      <c r="Y7" s="8">
        <v>-0.2074978577549271</v>
      </c>
      <c r="Z7" s="8">
        <v>-9.5014433191447756E-2</v>
      </c>
      <c r="AA7" s="8">
        <v>-0.3064751977803607</v>
      </c>
    </row>
    <row r="8" spans="2:27" x14ac:dyDescent="0.3">
      <c r="B8" t="s">
        <v>240</v>
      </c>
      <c r="C8" s="5">
        <v>22098</v>
      </c>
      <c r="D8" s="5">
        <v>21271</v>
      </c>
      <c r="E8" s="5">
        <v>23031</v>
      </c>
      <c r="F8" s="5">
        <v>23920</v>
      </c>
      <c r="G8" s="5">
        <v>23341</v>
      </c>
      <c r="H8" s="5">
        <v>13908</v>
      </c>
      <c r="I8" s="5">
        <v>12422</v>
      </c>
      <c r="J8" s="5">
        <v>12597</v>
      </c>
      <c r="K8" s="5">
        <v>12574</v>
      </c>
      <c r="L8" s="5">
        <v>13046</v>
      </c>
      <c r="M8" s="5">
        <v>15496</v>
      </c>
      <c r="N8" s="5">
        <v>16155</v>
      </c>
      <c r="O8" s="5">
        <v>17512</v>
      </c>
      <c r="P8" s="5">
        <v>17541</v>
      </c>
      <c r="Q8" s="5">
        <v>17961</v>
      </c>
      <c r="R8" s="5">
        <v>17636</v>
      </c>
      <c r="S8" s="5">
        <v>17678</v>
      </c>
      <c r="T8" s="5">
        <v>16372</v>
      </c>
      <c r="U8" s="5">
        <v>17615</v>
      </c>
      <c r="V8" s="5">
        <v>16558</v>
      </c>
      <c r="W8" s="5">
        <v>15179</v>
      </c>
      <c r="X8" s="8">
        <v>-8.3283005193864001E-2</v>
      </c>
      <c r="Y8" s="8">
        <v>-0.1393173055114538</v>
      </c>
      <c r="Z8" s="8">
        <v>-2.04568921011874E-2</v>
      </c>
      <c r="AA8" s="8">
        <v>-0.31310525839442482</v>
      </c>
    </row>
    <row r="9" spans="2:27" x14ac:dyDescent="0.3">
      <c r="B9" t="s">
        <v>241</v>
      </c>
      <c r="C9" s="5">
        <v>28775</v>
      </c>
      <c r="D9" s="5">
        <v>27012</v>
      </c>
      <c r="E9" s="5">
        <v>28605</v>
      </c>
      <c r="F9" s="5">
        <v>30117</v>
      </c>
      <c r="G9" s="5">
        <v>29966</v>
      </c>
      <c r="H9" s="5">
        <v>17223</v>
      </c>
      <c r="I9" s="5">
        <v>14521</v>
      </c>
      <c r="J9" s="5">
        <v>14658</v>
      </c>
      <c r="K9" s="5">
        <v>14368</v>
      </c>
      <c r="L9" s="5">
        <v>15230</v>
      </c>
      <c r="M9" s="5">
        <v>17955</v>
      </c>
      <c r="N9" s="5">
        <v>18604</v>
      </c>
      <c r="O9" s="5">
        <v>20378</v>
      </c>
      <c r="P9" s="5">
        <v>20955</v>
      </c>
      <c r="Q9" s="5">
        <v>21316</v>
      </c>
      <c r="R9" s="5">
        <v>21219</v>
      </c>
      <c r="S9" s="5">
        <v>20714</v>
      </c>
      <c r="T9" s="5">
        <v>19022</v>
      </c>
      <c r="U9" s="5">
        <v>22079</v>
      </c>
      <c r="V9" s="5">
        <v>19968</v>
      </c>
      <c r="W9" s="5">
        <v>18210</v>
      </c>
      <c r="X9" s="8">
        <v>-8.8040865384615419E-2</v>
      </c>
      <c r="Y9" s="8">
        <v>-0.1418068712003393</v>
      </c>
      <c r="Z9" s="8">
        <v>1.420217209690899E-2</v>
      </c>
      <c r="AA9" s="8">
        <v>-0.36715899218071252</v>
      </c>
    </row>
    <row r="10" spans="2:27" x14ac:dyDescent="0.3">
      <c r="B10" t="s">
        <v>242</v>
      </c>
      <c r="C10" s="5">
        <v>57797</v>
      </c>
      <c r="D10" s="5">
        <v>58120</v>
      </c>
      <c r="E10" s="5">
        <v>59546</v>
      </c>
      <c r="F10" s="5">
        <v>63695</v>
      </c>
      <c r="G10" s="5">
        <v>62744</v>
      </c>
      <c r="H10" s="5">
        <v>35832</v>
      </c>
      <c r="I10" s="5">
        <v>27399</v>
      </c>
      <c r="J10" s="5">
        <v>27016</v>
      </c>
      <c r="K10" s="5">
        <v>25238</v>
      </c>
      <c r="L10" s="5">
        <v>26062</v>
      </c>
      <c r="M10" s="5">
        <v>31806</v>
      </c>
      <c r="N10" s="5">
        <v>34448</v>
      </c>
      <c r="O10" s="5">
        <v>37036</v>
      </c>
      <c r="P10" s="5">
        <v>37196</v>
      </c>
      <c r="Q10" s="5">
        <v>37437</v>
      </c>
      <c r="R10" s="5">
        <v>36824</v>
      </c>
      <c r="S10" s="5">
        <v>36391</v>
      </c>
      <c r="T10" s="5">
        <v>33115</v>
      </c>
      <c r="U10" s="5">
        <v>41900</v>
      </c>
      <c r="V10" s="5">
        <v>37541</v>
      </c>
      <c r="W10" s="5">
        <v>34285</v>
      </c>
      <c r="X10" s="8">
        <v>-8.6731839855091808E-2</v>
      </c>
      <c r="Y10" s="8">
        <v>-6.8949598088203334E-2</v>
      </c>
      <c r="Z10" s="8">
        <v>7.7941268942966824E-2</v>
      </c>
      <c r="AA10" s="8">
        <v>-0.40680312126926998</v>
      </c>
    </row>
    <row r="11" spans="2:27" x14ac:dyDescent="0.3">
      <c r="B11" t="s">
        <v>243</v>
      </c>
      <c r="C11" s="5">
        <v>3393</v>
      </c>
      <c r="D11" s="5">
        <v>3536</v>
      </c>
      <c r="E11" s="5">
        <v>3568</v>
      </c>
      <c r="F11" s="5">
        <v>3574</v>
      </c>
      <c r="G11" s="5">
        <v>3711</v>
      </c>
      <c r="H11" s="5">
        <v>2317</v>
      </c>
      <c r="I11" s="5">
        <v>1855</v>
      </c>
      <c r="J11" s="5">
        <v>1909</v>
      </c>
      <c r="K11" s="5">
        <v>1821</v>
      </c>
      <c r="L11" s="5">
        <v>1733</v>
      </c>
      <c r="M11" s="5">
        <v>1835</v>
      </c>
      <c r="N11" s="5">
        <v>2031</v>
      </c>
      <c r="O11" s="5">
        <v>2307</v>
      </c>
      <c r="P11" s="5">
        <v>2447</v>
      </c>
      <c r="Q11" s="5">
        <v>2806</v>
      </c>
      <c r="R11" s="5">
        <v>3560</v>
      </c>
      <c r="S11" s="5">
        <v>4275</v>
      </c>
      <c r="T11" s="5">
        <v>4181</v>
      </c>
      <c r="U11" s="5">
        <v>5409</v>
      </c>
      <c r="V11" s="5">
        <v>6028</v>
      </c>
      <c r="W11" s="5">
        <v>7258</v>
      </c>
      <c r="X11" s="8">
        <v>0.2040477770404778</v>
      </c>
      <c r="Y11" s="8">
        <v>1.03876404494382</v>
      </c>
      <c r="Z11" s="8">
        <v>2.9553133514986381</v>
      </c>
      <c r="AA11" s="8">
        <v>1.1391099322133811</v>
      </c>
    </row>
    <row r="12" spans="2:27" x14ac:dyDescent="0.3">
      <c r="B12" s="40" t="s">
        <v>247</v>
      </c>
      <c r="C12" s="46">
        <v>138734</v>
      </c>
      <c r="D12" s="46">
        <v>135514</v>
      </c>
      <c r="E12" s="46">
        <v>142319</v>
      </c>
      <c r="F12" s="46">
        <v>150717</v>
      </c>
      <c r="G12" s="46">
        <v>148395</v>
      </c>
      <c r="H12" s="46">
        <v>86397</v>
      </c>
      <c r="I12" s="46">
        <v>71714</v>
      </c>
      <c r="J12" s="46">
        <v>71883</v>
      </c>
      <c r="K12" s="46">
        <v>70400</v>
      </c>
      <c r="L12" s="46">
        <v>72895</v>
      </c>
      <c r="M12" s="46">
        <v>87531</v>
      </c>
      <c r="N12" s="46">
        <v>93302</v>
      </c>
      <c r="O12" s="46">
        <v>100218</v>
      </c>
      <c r="P12" s="46">
        <v>100804</v>
      </c>
      <c r="Q12" s="46">
        <v>103259</v>
      </c>
      <c r="R12" s="46">
        <v>102579</v>
      </c>
      <c r="S12" s="46">
        <v>102464</v>
      </c>
      <c r="T12" s="46">
        <v>95346</v>
      </c>
      <c r="U12" s="46">
        <v>110291</v>
      </c>
      <c r="V12" s="46">
        <v>101458</v>
      </c>
      <c r="W12" s="46">
        <v>93429</v>
      </c>
      <c r="X12" s="47">
        <v>-7.9136194287291239E-2</v>
      </c>
      <c r="Y12" s="47">
        <v>-8.919954376626793E-2</v>
      </c>
      <c r="Z12" s="47">
        <v>6.7381841861740455E-2</v>
      </c>
      <c r="AA12" s="47">
        <v>-0.32656017991263853</v>
      </c>
    </row>
    <row r="14" spans="2:27" ht="49.2" customHeight="1" x14ac:dyDescent="0.3">
      <c r="B14" s="123" t="s">
        <v>248</v>
      </c>
      <c r="C14" s="123"/>
      <c r="D14" s="123"/>
      <c r="E14" s="123"/>
      <c r="F14" s="123"/>
      <c r="G14" s="123"/>
      <c r="H14" s="123"/>
      <c r="I14" s="123"/>
      <c r="J14" s="123"/>
      <c r="K14" s="123"/>
      <c r="L14" s="123"/>
      <c r="M14" s="123"/>
      <c r="N14" s="123"/>
      <c r="O14" s="123"/>
      <c r="P14" s="123"/>
      <c r="Q14" s="123"/>
      <c r="R14" s="123"/>
      <c r="S14" s="123"/>
      <c r="T14" s="123"/>
      <c r="U14" s="123"/>
      <c r="V14" s="123"/>
      <c r="W14" s="123"/>
    </row>
    <row r="15" spans="2:27" x14ac:dyDescent="0.3">
      <c r="B15" s="121" t="s">
        <v>249</v>
      </c>
      <c r="C15" s="122"/>
      <c r="D15" s="122"/>
      <c r="E15" s="122"/>
      <c r="F15" s="122"/>
      <c r="G15" s="122"/>
      <c r="H15" s="122"/>
      <c r="I15" s="122"/>
      <c r="J15" s="122"/>
      <c r="K15" s="53"/>
      <c r="L15" s="53"/>
      <c r="M15" s="53"/>
      <c r="N15" s="53"/>
      <c r="O15" s="53"/>
      <c r="P15" s="53"/>
      <c r="Q15" s="53"/>
      <c r="R15" s="53"/>
      <c r="S15" s="53"/>
      <c r="T15" s="53"/>
    </row>
    <row r="16" spans="2:27" ht="16.2" x14ac:dyDescent="0.3">
      <c r="B16" s="53" t="s">
        <v>250</v>
      </c>
      <c r="C16" s="53"/>
      <c r="D16" s="53"/>
      <c r="E16" s="53"/>
      <c r="F16" s="53"/>
      <c r="G16" s="53"/>
      <c r="H16" s="53"/>
      <c r="I16" s="53"/>
      <c r="J16" s="53"/>
      <c r="K16" s="53"/>
      <c r="L16" s="53"/>
      <c r="M16" s="53"/>
      <c r="N16" s="53"/>
      <c r="O16" s="53"/>
      <c r="P16" s="53"/>
      <c r="Q16" s="53"/>
      <c r="R16" s="53"/>
      <c r="S16" s="53"/>
      <c r="T16" s="53"/>
    </row>
    <row r="17" spans="2:27" ht="30.6" customHeight="1" x14ac:dyDescent="0.3">
      <c r="B17" t="s">
        <v>206</v>
      </c>
      <c r="AA17" s="38" t="s">
        <v>207</v>
      </c>
    </row>
    <row r="18" spans="2:27" x14ac:dyDescent="0.3">
      <c r="B18" s="2" t="s">
        <v>208</v>
      </c>
      <c r="AA18" s="38" t="s">
        <v>209</v>
      </c>
    </row>
    <row r="19" spans="2:27" x14ac:dyDescent="0.3">
      <c r="AA19" s="38" t="s">
        <v>210</v>
      </c>
    </row>
    <row r="20" spans="2:27" x14ac:dyDescent="0.3">
      <c r="B20" s="2" t="s">
        <v>112</v>
      </c>
    </row>
  </sheetData>
  <mergeCells count="4">
    <mergeCell ref="B5:W5"/>
    <mergeCell ref="X5:AA5"/>
    <mergeCell ref="B15:J15"/>
    <mergeCell ref="B14:W14"/>
  </mergeCells>
  <hyperlinks>
    <hyperlink ref="AA2" location="index!A1" display="return to index" xr:uid="{00000000-0004-0000-0B00-000000000000}"/>
    <hyperlink ref="B3" r:id="rId1" xr:uid="{00000000-0004-0000-0B00-000001000000}"/>
    <hyperlink ref="B18" r:id="rId2" xr:uid="{00000000-0004-0000-0B00-000002000000}"/>
    <hyperlink ref="B20" location="index!A1" display="return to index" xr:uid="{00000000-0004-0000-0B00-000003000000}"/>
    <hyperlink ref="B15" r:id="rId3" xr:uid="{966C45AB-6514-417C-8DE6-867B7EB40F8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21"/>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23" width="8.6640625" customWidth="1"/>
    <col min="24" max="24" width="6.44140625" customWidth="1"/>
    <col min="25" max="27" width="8.554687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16</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21.6" customHeight="1" x14ac:dyDescent="0.3">
      <c r="B6" s="40" t="s">
        <v>13</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245</v>
      </c>
      <c r="W6" s="40" t="s">
        <v>246</v>
      </c>
      <c r="X6" s="40" t="s">
        <v>136</v>
      </c>
      <c r="Y6" s="40" t="s">
        <v>137</v>
      </c>
      <c r="Z6" s="40" t="s">
        <v>138</v>
      </c>
      <c r="AA6" s="40" t="s">
        <v>139</v>
      </c>
    </row>
    <row r="7" spans="2:27" x14ac:dyDescent="0.3">
      <c r="B7" t="s">
        <v>239</v>
      </c>
      <c r="C7" s="5">
        <v>140000</v>
      </c>
      <c r="D7" s="5">
        <v>165000</v>
      </c>
      <c r="E7" s="5">
        <v>180000</v>
      </c>
      <c r="F7" s="5">
        <v>195995</v>
      </c>
      <c r="G7" s="5">
        <v>219950</v>
      </c>
      <c r="H7" s="5">
        <v>220000</v>
      </c>
      <c r="I7" s="5">
        <v>205995</v>
      </c>
      <c r="J7" s="5">
        <v>215000</v>
      </c>
      <c r="K7" s="5">
        <v>214000</v>
      </c>
      <c r="L7" s="5">
        <v>210000</v>
      </c>
      <c r="M7" s="5">
        <v>214995</v>
      </c>
      <c r="N7" s="5">
        <v>225000</v>
      </c>
      <c r="O7" s="5">
        <v>225000</v>
      </c>
      <c r="P7" s="5">
        <v>230000</v>
      </c>
      <c r="Q7" s="5">
        <v>240000</v>
      </c>
      <c r="R7" s="5">
        <v>245000</v>
      </c>
      <c r="S7" s="5">
        <v>250000</v>
      </c>
      <c r="T7" s="5">
        <v>265000</v>
      </c>
      <c r="U7" s="5">
        <v>285500</v>
      </c>
      <c r="V7" s="5">
        <v>310000</v>
      </c>
      <c r="W7" s="5">
        <v>305000</v>
      </c>
      <c r="X7" s="8">
        <v>-1.6129032258064498E-2</v>
      </c>
      <c r="Y7" s="8">
        <v>0.24489795918367349</v>
      </c>
      <c r="Z7" s="8">
        <v>0.41863764273587761</v>
      </c>
      <c r="AA7" s="8">
        <v>1.1785714285714279</v>
      </c>
    </row>
    <row r="8" spans="2:27" x14ac:dyDescent="0.3">
      <c r="B8" t="s">
        <v>240</v>
      </c>
      <c r="C8" s="5">
        <v>80000</v>
      </c>
      <c r="D8" s="5">
        <v>95075</v>
      </c>
      <c r="E8" s="5">
        <v>112000</v>
      </c>
      <c r="F8" s="5">
        <v>125000</v>
      </c>
      <c r="G8" s="5">
        <v>140000</v>
      </c>
      <c r="H8" s="5">
        <v>137500</v>
      </c>
      <c r="I8" s="5">
        <v>130000</v>
      </c>
      <c r="J8" s="5">
        <v>133500</v>
      </c>
      <c r="K8" s="5">
        <v>130000</v>
      </c>
      <c r="L8" s="5">
        <v>128500</v>
      </c>
      <c r="M8" s="5">
        <v>130000</v>
      </c>
      <c r="N8" s="5">
        <v>138000</v>
      </c>
      <c r="O8" s="5">
        <v>140000</v>
      </c>
      <c r="P8" s="5">
        <v>145000</v>
      </c>
      <c r="Q8" s="5">
        <v>150000</v>
      </c>
      <c r="R8" s="5">
        <v>155100</v>
      </c>
      <c r="S8" s="5">
        <v>160000</v>
      </c>
      <c r="T8" s="5">
        <v>170000</v>
      </c>
      <c r="U8" s="5">
        <v>182000</v>
      </c>
      <c r="V8" s="5">
        <v>195000</v>
      </c>
      <c r="W8" s="5">
        <v>192000</v>
      </c>
      <c r="X8" s="8">
        <v>-1.538461538461533E-2</v>
      </c>
      <c r="Y8" s="8">
        <v>0.23791102514506779</v>
      </c>
      <c r="Z8" s="8">
        <v>0.47692307692307701</v>
      </c>
      <c r="AA8" s="8">
        <v>1.4</v>
      </c>
    </row>
    <row r="9" spans="2:27" x14ac:dyDescent="0.3">
      <c r="B9" t="s">
        <v>241</v>
      </c>
      <c r="C9" s="5">
        <v>57000</v>
      </c>
      <c r="D9" s="5">
        <v>70000</v>
      </c>
      <c r="E9" s="5">
        <v>82500</v>
      </c>
      <c r="F9" s="5">
        <v>95000</v>
      </c>
      <c r="G9" s="5">
        <v>110000</v>
      </c>
      <c r="H9" s="5">
        <v>110000</v>
      </c>
      <c r="I9" s="5">
        <v>105000</v>
      </c>
      <c r="J9" s="5">
        <v>105000</v>
      </c>
      <c r="K9" s="5">
        <v>105000</v>
      </c>
      <c r="L9" s="5">
        <v>100000</v>
      </c>
      <c r="M9" s="5">
        <v>105000</v>
      </c>
      <c r="N9" s="5">
        <v>109000</v>
      </c>
      <c r="O9" s="5">
        <v>111000</v>
      </c>
      <c r="P9" s="5">
        <v>113500</v>
      </c>
      <c r="Q9" s="5">
        <v>118509</v>
      </c>
      <c r="R9" s="5">
        <v>124950</v>
      </c>
      <c r="S9" s="5">
        <v>125500</v>
      </c>
      <c r="T9" s="5">
        <v>132000</v>
      </c>
      <c r="U9" s="5">
        <v>140000</v>
      </c>
      <c r="V9" s="5">
        <v>150000</v>
      </c>
      <c r="W9" s="5">
        <v>148000</v>
      </c>
      <c r="X9" s="8">
        <v>-1.333333333333331E-2</v>
      </c>
      <c r="Y9" s="8">
        <v>0.1844737895158064</v>
      </c>
      <c r="Z9" s="8">
        <v>0.40952380952380962</v>
      </c>
      <c r="AA9" s="8">
        <v>1.596491228070176</v>
      </c>
    </row>
    <row r="10" spans="2:27" x14ac:dyDescent="0.3">
      <c r="B10" t="s">
        <v>242</v>
      </c>
      <c r="C10" s="5">
        <v>60000</v>
      </c>
      <c r="D10" s="5">
        <v>71000</v>
      </c>
      <c r="E10" s="5">
        <v>82360.5</v>
      </c>
      <c r="F10" s="5">
        <v>95000</v>
      </c>
      <c r="G10" s="5">
        <v>109950</v>
      </c>
      <c r="H10" s="5">
        <v>106000</v>
      </c>
      <c r="I10" s="5">
        <v>105000</v>
      </c>
      <c r="J10" s="5">
        <v>103802.5</v>
      </c>
      <c r="K10" s="5">
        <v>102500</v>
      </c>
      <c r="L10" s="5">
        <v>99000</v>
      </c>
      <c r="M10" s="5">
        <v>100000</v>
      </c>
      <c r="N10" s="5">
        <v>107000</v>
      </c>
      <c r="O10" s="5">
        <v>110000</v>
      </c>
      <c r="P10" s="5">
        <v>108000</v>
      </c>
      <c r="Q10" s="5">
        <v>111995</v>
      </c>
      <c r="R10" s="5">
        <v>114972.5</v>
      </c>
      <c r="S10" s="5">
        <v>115000</v>
      </c>
      <c r="T10" s="5">
        <v>118000</v>
      </c>
      <c r="U10" s="5">
        <v>123500</v>
      </c>
      <c r="V10" s="5">
        <v>127500</v>
      </c>
      <c r="W10" s="5">
        <v>128500</v>
      </c>
      <c r="X10" s="8">
        <v>7.8431372549019329E-3</v>
      </c>
      <c r="Y10" s="8">
        <v>0.1176585705277349</v>
      </c>
      <c r="Z10" s="8">
        <v>0.28499999999999992</v>
      </c>
      <c r="AA10" s="8">
        <v>1.1416666666666671</v>
      </c>
    </row>
    <row r="11" spans="2:27" x14ac:dyDescent="0.3">
      <c r="B11" t="s">
        <v>243</v>
      </c>
      <c r="C11" s="5">
        <v>66000</v>
      </c>
      <c r="D11" s="5">
        <v>75466</v>
      </c>
      <c r="E11" s="5">
        <v>90000</v>
      </c>
      <c r="F11" s="5">
        <v>102500</v>
      </c>
      <c r="G11" s="5">
        <v>121000</v>
      </c>
      <c r="H11" s="5">
        <v>113000</v>
      </c>
      <c r="I11" s="5">
        <v>110000</v>
      </c>
      <c r="J11" s="5">
        <v>118000</v>
      </c>
      <c r="K11" s="5">
        <v>115000</v>
      </c>
      <c r="L11" s="5">
        <v>111500</v>
      </c>
      <c r="M11" s="5">
        <v>112000</v>
      </c>
      <c r="N11" s="5">
        <v>118000</v>
      </c>
      <c r="O11" s="5">
        <v>133000</v>
      </c>
      <c r="P11" s="5">
        <v>138000</v>
      </c>
      <c r="Q11" s="5">
        <v>166589</v>
      </c>
      <c r="R11" s="5">
        <v>182000</v>
      </c>
      <c r="S11" s="5">
        <v>190000</v>
      </c>
      <c r="T11" s="5">
        <v>210000</v>
      </c>
      <c r="U11" s="5">
        <v>224000</v>
      </c>
      <c r="V11" s="5">
        <v>258995</v>
      </c>
      <c r="W11" s="5">
        <v>279995</v>
      </c>
      <c r="X11" s="8">
        <v>8.1082646383134893E-2</v>
      </c>
      <c r="Y11" s="8">
        <v>0.53843406593406584</v>
      </c>
      <c r="Z11" s="8">
        <v>1.499955357142857</v>
      </c>
      <c r="AA11" s="8">
        <v>3.2423484848484851</v>
      </c>
    </row>
    <row r="12" spans="2:27" x14ac:dyDescent="0.3">
      <c r="B12" s="40" t="s">
        <v>247</v>
      </c>
      <c r="C12" s="46">
        <v>75000</v>
      </c>
      <c r="D12" s="46">
        <v>88000</v>
      </c>
      <c r="E12" s="46">
        <v>100500</v>
      </c>
      <c r="F12" s="46">
        <v>117995</v>
      </c>
      <c r="G12" s="46">
        <v>130000</v>
      </c>
      <c r="H12" s="46">
        <v>128000</v>
      </c>
      <c r="I12" s="46">
        <v>127500</v>
      </c>
      <c r="J12" s="46">
        <v>128000</v>
      </c>
      <c r="K12" s="46">
        <v>130000</v>
      </c>
      <c r="L12" s="46">
        <v>125000</v>
      </c>
      <c r="M12" s="46">
        <v>130000</v>
      </c>
      <c r="N12" s="46">
        <v>138000</v>
      </c>
      <c r="O12" s="46">
        <v>140000</v>
      </c>
      <c r="P12" s="46">
        <v>140000</v>
      </c>
      <c r="Q12" s="46">
        <v>147500</v>
      </c>
      <c r="R12" s="46">
        <v>151995</v>
      </c>
      <c r="S12" s="46">
        <v>156000</v>
      </c>
      <c r="T12" s="46">
        <v>167000</v>
      </c>
      <c r="U12" s="46">
        <v>171000</v>
      </c>
      <c r="V12" s="46">
        <v>185000</v>
      </c>
      <c r="W12" s="46">
        <v>185000</v>
      </c>
      <c r="X12" s="47">
        <v>0</v>
      </c>
      <c r="Y12" s="47">
        <v>0.2171453008322641</v>
      </c>
      <c r="Z12" s="47">
        <v>0.42307692307692307</v>
      </c>
      <c r="AA12" s="47">
        <v>1.466666666666667</v>
      </c>
    </row>
    <row r="14" spans="2:27" ht="45" customHeight="1" x14ac:dyDescent="0.3">
      <c r="B14" s="123" t="s">
        <v>251</v>
      </c>
      <c r="C14" s="123"/>
      <c r="D14" s="123"/>
      <c r="E14" s="123"/>
      <c r="F14" s="123"/>
      <c r="G14" s="123"/>
      <c r="H14" s="123"/>
      <c r="I14" s="123"/>
      <c r="J14" s="123"/>
      <c r="K14" s="123"/>
      <c r="L14" s="123"/>
      <c r="M14" s="123"/>
      <c r="N14" s="123"/>
      <c r="O14" s="123"/>
      <c r="P14" s="123"/>
      <c r="Q14" s="123"/>
      <c r="R14" s="123"/>
      <c r="S14" s="123"/>
      <c r="T14" s="123"/>
      <c r="U14" s="123"/>
      <c r="V14" s="123"/>
      <c r="W14" s="123"/>
    </row>
    <row r="15" spans="2:27" x14ac:dyDescent="0.3">
      <c r="B15" s="121" t="s">
        <v>249</v>
      </c>
      <c r="C15" s="122"/>
      <c r="D15" s="122"/>
      <c r="E15" s="122"/>
      <c r="F15" s="122"/>
      <c r="G15" s="122"/>
      <c r="H15" s="122"/>
      <c r="I15" s="122"/>
      <c r="J15" s="122"/>
      <c r="K15" s="53"/>
      <c r="L15" s="53"/>
      <c r="M15" s="53"/>
      <c r="N15" s="53"/>
      <c r="O15" s="53"/>
      <c r="P15" s="53"/>
      <c r="Q15" s="53"/>
      <c r="R15" s="53"/>
      <c r="S15" s="53"/>
      <c r="T15" s="53"/>
      <c r="U15" s="53"/>
      <c r="V15" s="53"/>
      <c r="W15" s="53"/>
    </row>
    <row r="16" spans="2:27" ht="16.2" x14ac:dyDescent="0.3">
      <c r="B16" s="53" t="s">
        <v>250</v>
      </c>
      <c r="C16" s="53"/>
      <c r="D16" s="53"/>
      <c r="E16" s="53"/>
      <c r="F16" s="53"/>
      <c r="G16" s="53"/>
      <c r="H16" s="53"/>
      <c r="I16" s="53"/>
      <c r="J16" s="53"/>
      <c r="K16" s="53"/>
      <c r="L16" s="53"/>
      <c r="M16" s="53"/>
      <c r="N16" s="53"/>
      <c r="O16" s="53"/>
      <c r="P16" s="53"/>
      <c r="Q16" s="53"/>
      <c r="R16" s="53"/>
      <c r="S16" s="53"/>
      <c r="T16" s="53"/>
      <c r="U16" s="53"/>
      <c r="V16" s="53"/>
      <c r="W16" s="53"/>
    </row>
    <row r="18" spans="2:27" x14ac:dyDescent="0.3">
      <c r="B18" t="s">
        <v>206</v>
      </c>
      <c r="AA18" s="38" t="s">
        <v>207</v>
      </c>
    </row>
    <row r="19" spans="2:27" x14ac:dyDescent="0.3">
      <c r="B19" s="2" t="s">
        <v>208</v>
      </c>
      <c r="AA19" s="38" t="s">
        <v>209</v>
      </c>
    </row>
    <row r="20" spans="2:27" x14ac:dyDescent="0.3">
      <c r="AA20" s="38" t="s">
        <v>210</v>
      </c>
    </row>
    <row r="21" spans="2:27" x14ac:dyDescent="0.3">
      <c r="B21" s="2" t="s">
        <v>112</v>
      </c>
    </row>
  </sheetData>
  <mergeCells count="4">
    <mergeCell ref="B5:W5"/>
    <mergeCell ref="X5:AA5"/>
    <mergeCell ref="B14:W14"/>
    <mergeCell ref="B15:J15"/>
  </mergeCells>
  <hyperlinks>
    <hyperlink ref="AA2" location="index!A1" display="return to index" xr:uid="{00000000-0004-0000-0C00-000000000000}"/>
    <hyperlink ref="B3" r:id="rId1" xr:uid="{00000000-0004-0000-0C00-000001000000}"/>
    <hyperlink ref="B19" r:id="rId2" xr:uid="{00000000-0004-0000-0C00-000002000000}"/>
    <hyperlink ref="B21" location="index!A1" display="return to index" xr:uid="{00000000-0004-0000-0C00-000003000000}"/>
    <hyperlink ref="B15" r:id="rId3" xr:uid="{C1F664DC-8570-4263-A508-06B7189E98F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A21"/>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23" width="8.77734375" customWidth="1"/>
    <col min="24" max="24" width="5.88671875" customWidth="1"/>
    <col min="25" max="27" width="9.4414062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334</v>
      </c>
      <c r="C5" s="116"/>
      <c r="D5" s="116"/>
      <c r="E5" s="116"/>
      <c r="F5" s="116"/>
      <c r="G5" s="116"/>
      <c r="H5" s="116"/>
      <c r="I5" s="116"/>
      <c r="J5" s="116"/>
      <c r="K5" s="116"/>
      <c r="L5" s="116"/>
      <c r="M5" s="116"/>
      <c r="N5" s="10"/>
      <c r="O5" s="10"/>
      <c r="P5" s="10"/>
      <c r="Q5" s="10"/>
      <c r="R5" s="10"/>
      <c r="S5" s="10"/>
      <c r="T5" s="10"/>
      <c r="U5" s="10"/>
      <c r="V5" s="10"/>
      <c r="W5" s="10"/>
      <c r="X5" s="116" t="s">
        <v>211</v>
      </c>
      <c r="Y5" s="116"/>
      <c r="Z5" s="116"/>
      <c r="AA5" s="116"/>
    </row>
    <row r="6" spans="2:27" ht="22.2" customHeight="1" x14ac:dyDescent="0.3">
      <c r="B6" s="40" t="s">
        <v>13</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245</v>
      </c>
      <c r="W6" s="40" t="s">
        <v>246</v>
      </c>
      <c r="X6" s="40" t="s">
        <v>212</v>
      </c>
      <c r="Y6" s="40" t="s">
        <v>137</v>
      </c>
      <c r="Z6" s="40" t="s">
        <v>138</v>
      </c>
      <c r="AA6" s="40" t="s">
        <v>139</v>
      </c>
    </row>
    <row r="7" spans="2:27" x14ac:dyDescent="0.3">
      <c r="B7" t="s">
        <v>239</v>
      </c>
      <c r="C7" s="91">
        <v>4239842656.52</v>
      </c>
      <c r="D7" s="91">
        <v>4723376478.8000002</v>
      </c>
      <c r="E7" s="91">
        <v>5533756086.1700001</v>
      </c>
      <c r="F7" s="91">
        <v>6510928758.0100002</v>
      </c>
      <c r="G7" s="91">
        <v>7042545971.54</v>
      </c>
      <c r="H7" s="91">
        <v>4254479781.0700002</v>
      </c>
      <c r="I7" s="91">
        <v>3625328679.2800002</v>
      </c>
      <c r="J7" s="91">
        <v>3807662421.8800001</v>
      </c>
      <c r="K7" s="91">
        <v>3940949249.4000001</v>
      </c>
      <c r="L7" s="91">
        <v>4002986872.96</v>
      </c>
      <c r="M7" s="91">
        <v>4941280289.5299997</v>
      </c>
      <c r="N7" s="91">
        <v>5578361817.3699999</v>
      </c>
      <c r="O7" s="91">
        <v>5801701480.4499998</v>
      </c>
      <c r="P7" s="91">
        <v>5774550336</v>
      </c>
      <c r="Q7" s="91">
        <v>6288485451</v>
      </c>
      <c r="R7" s="91">
        <v>6319849579</v>
      </c>
      <c r="S7" s="91">
        <v>6510771135</v>
      </c>
      <c r="T7" s="91">
        <v>6638375844.5500002</v>
      </c>
      <c r="U7" s="91">
        <v>7425413821.9399996</v>
      </c>
      <c r="V7" s="91">
        <v>7323264511</v>
      </c>
      <c r="W7" s="91">
        <v>6298989937</v>
      </c>
      <c r="X7" s="8">
        <v>-0.13986584431867449</v>
      </c>
      <c r="Y7" s="8">
        <v>-3.3006548240188671E-3</v>
      </c>
      <c r="Z7" s="8">
        <v>0.27476879835107287</v>
      </c>
      <c r="AA7" s="8">
        <v>0.48566596623897312</v>
      </c>
    </row>
    <row r="8" spans="2:27" x14ac:dyDescent="0.3">
      <c r="B8" t="s">
        <v>240</v>
      </c>
      <c r="C8" s="91">
        <v>1961931701</v>
      </c>
      <c r="D8" s="91">
        <v>2265874868.2800002</v>
      </c>
      <c r="E8" s="91">
        <v>2773021322.5599999</v>
      </c>
      <c r="F8" s="91">
        <v>3268097163.25</v>
      </c>
      <c r="G8" s="91">
        <v>3564402848.3899999</v>
      </c>
      <c r="H8" s="91">
        <v>2108662992.3599999</v>
      </c>
      <c r="I8" s="91">
        <v>1804641255.95</v>
      </c>
      <c r="J8" s="91">
        <v>1899484245.77</v>
      </c>
      <c r="K8" s="91">
        <v>1869817396.76</v>
      </c>
      <c r="L8" s="91">
        <v>1914396674.75</v>
      </c>
      <c r="M8" s="91">
        <v>2310979685.6100001</v>
      </c>
      <c r="N8" s="91">
        <v>2566999035.1199999</v>
      </c>
      <c r="O8" s="91">
        <v>2774017049.96</v>
      </c>
      <c r="P8" s="91">
        <v>2812535385</v>
      </c>
      <c r="Q8" s="91">
        <v>3000882228</v>
      </c>
      <c r="R8" s="91">
        <v>3029473642</v>
      </c>
      <c r="S8" s="91">
        <v>3135428668</v>
      </c>
      <c r="T8" s="91">
        <v>3092770624.29</v>
      </c>
      <c r="U8" s="91">
        <v>3580059059.5500002</v>
      </c>
      <c r="V8" s="91">
        <v>3588556721</v>
      </c>
      <c r="W8" s="91">
        <v>3277959947</v>
      </c>
      <c r="X8" s="8">
        <v>-8.6552003534570821E-2</v>
      </c>
      <c r="Y8" s="8">
        <v>8.2022930173425879E-2</v>
      </c>
      <c r="Z8" s="8">
        <v>0.41842871549723659</v>
      </c>
      <c r="AA8" s="8">
        <v>0.67078188569419517</v>
      </c>
    </row>
    <row r="9" spans="2:27" x14ac:dyDescent="0.3">
      <c r="B9" t="s">
        <v>241</v>
      </c>
      <c r="C9" s="91">
        <v>2091770312.8599999</v>
      </c>
      <c r="D9" s="91">
        <v>2324574452.4000001</v>
      </c>
      <c r="E9" s="91">
        <v>2863120517.4200001</v>
      </c>
      <c r="F9" s="91">
        <v>3460016587.25</v>
      </c>
      <c r="G9" s="91">
        <v>3954855687.3099999</v>
      </c>
      <c r="H9" s="91">
        <v>2294061552.8600001</v>
      </c>
      <c r="I9" s="91">
        <v>1880584890.0699999</v>
      </c>
      <c r="J9" s="91">
        <v>1943636355.5699999</v>
      </c>
      <c r="K9" s="91">
        <v>1878565920.3599999</v>
      </c>
      <c r="L9" s="91">
        <v>1958246563.8299999</v>
      </c>
      <c r="M9" s="91">
        <v>2362344491.04</v>
      </c>
      <c r="N9" s="91">
        <v>2608030984.9099998</v>
      </c>
      <c r="O9" s="91">
        <v>2817182893.3699999</v>
      </c>
      <c r="P9" s="91">
        <v>2886066831</v>
      </c>
      <c r="Q9" s="91">
        <v>3089469843</v>
      </c>
      <c r="R9" s="91">
        <v>3152101336</v>
      </c>
      <c r="S9" s="91">
        <v>3173573495</v>
      </c>
      <c r="T9" s="91">
        <v>3090913997</v>
      </c>
      <c r="U9" s="91">
        <v>3830011330</v>
      </c>
      <c r="V9" s="91">
        <v>3718244382</v>
      </c>
      <c r="W9" s="91">
        <v>3353678230</v>
      </c>
      <c r="X9" s="8">
        <v>-9.804792653351746E-2</v>
      </c>
      <c r="Y9" s="8">
        <v>6.3950004302780528E-2</v>
      </c>
      <c r="Z9" s="8">
        <v>0.41963978696586057</v>
      </c>
      <c r="AA9" s="8">
        <v>0.60327269652022175</v>
      </c>
    </row>
    <row r="10" spans="2:27" x14ac:dyDescent="0.3">
      <c r="B10" t="s">
        <v>242</v>
      </c>
      <c r="C10" s="91">
        <v>4654803408.3599997</v>
      </c>
      <c r="D10" s="91">
        <v>5228899267.6599998</v>
      </c>
      <c r="E10" s="91">
        <v>6067546518.3400002</v>
      </c>
      <c r="F10" s="91">
        <v>7324963430.3400002</v>
      </c>
      <c r="G10" s="91">
        <v>8039789533.2200003</v>
      </c>
      <c r="H10" s="91">
        <v>4522999480.3199997</v>
      </c>
      <c r="I10" s="91">
        <v>3403511825.3299999</v>
      </c>
      <c r="J10" s="91">
        <v>3433623268.1700001</v>
      </c>
      <c r="K10" s="91">
        <v>3193638224.7399998</v>
      </c>
      <c r="L10" s="91">
        <v>3216317453.21</v>
      </c>
      <c r="M10" s="91">
        <v>4012413867.9000001</v>
      </c>
      <c r="N10" s="91">
        <v>4637322421.4499998</v>
      </c>
      <c r="O10" s="91">
        <v>4986725208.2399998</v>
      </c>
      <c r="P10" s="91">
        <v>5004992479</v>
      </c>
      <c r="Q10" s="91">
        <v>5251281218</v>
      </c>
      <c r="R10" s="91">
        <v>5216424024</v>
      </c>
      <c r="S10" s="91">
        <v>5170393865</v>
      </c>
      <c r="T10" s="91">
        <v>4979372268.3500004</v>
      </c>
      <c r="U10" s="91">
        <v>6513779499.1199999</v>
      </c>
      <c r="V10" s="91">
        <v>6090604459.3599997</v>
      </c>
      <c r="W10" s="91">
        <v>5555985364</v>
      </c>
      <c r="X10" s="8">
        <v>-8.7777674437288566E-2</v>
      </c>
      <c r="Y10" s="8">
        <v>6.5094658416901652E-2</v>
      </c>
      <c r="Z10" s="8">
        <v>0.38469897346553328</v>
      </c>
      <c r="AA10" s="8">
        <v>0.19360258137249861</v>
      </c>
    </row>
    <row r="11" spans="2:27" x14ac:dyDescent="0.3">
      <c r="B11" t="s">
        <v>243</v>
      </c>
      <c r="C11" s="91">
        <v>330232489.83999997</v>
      </c>
      <c r="D11" s="91">
        <v>377222294.93000001</v>
      </c>
      <c r="E11" s="91">
        <v>427804192.91000003</v>
      </c>
      <c r="F11" s="91">
        <v>490525436.38</v>
      </c>
      <c r="G11" s="91">
        <v>578024370.38</v>
      </c>
      <c r="H11" s="91">
        <v>352399704.38999999</v>
      </c>
      <c r="I11" s="91">
        <v>272255391.60000002</v>
      </c>
      <c r="J11" s="91">
        <v>303783638.24000001</v>
      </c>
      <c r="K11" s="91">
        <v>276501062.02999997</v>
      </c>
      <c r="L11" s="91">
        <v>271130028.31999999</v>
      </c>
      <c r="M11" s="91">
        <v>284306054.81999999</v>
      </c>
      <c r="N11" s="91">
        <v>321785209.06</v>
      </c>
      <c r="O11" s="91">
        <v>398424357.5</v>
      </c>
      <c r="P11" s="91">
        <v>430368493</v>
      </c>
      <c r="Q11" s="91">
        <v>546172087</v>
      </c>
      <c r="R11" s="91">
        <v>744686215</v>
      </c>
      <c r="S11" s="91">
        <v>932886459</v>
      </c>
      <c r="T11" s="91">
        <v>988669041</v>
      </c>
      <c r="U11" s="91">
        <v>1365399273</v>
      </c>
      <c r="V11" s="91">
        <v>1713198102</v>
      </c>
      <c r="W11" s="91">
        <v>2190892386</v>
      </c>
      <c r="X11" s="8">
        <v>0.27883190125084562</v>
      </c>
      <c r="Y11" s="8">
        <v>1.942034298298378</v>
      </c>
      <c r="Z11" s="8">
        <v>6.7061052652821589</v>
      </c>
      <c r="AA11" s="8">
        <v>5.634393808621021</v>
      </c>
    </row>
    <row r="12" spans="2:27" x14ac:dyDescent="0.3">
      <c r="B12" s="40" t="s">
        <v>247</v>
      </c>
      <c r="C12" s="92">
        <v>13278580568.58</v>
      </c>
      <c r="D12" s="92">
        <v>14919947362.07</v>
      </c>
      <c r="E12" s="92">
        <v>17665248637.400002</v>
      </c>
      <c r="F12" s="92">
        <v>21054531375.23</v>
      </c>
      <c r="G12" s="92">
        <v>23179618410.84</v>
      </c>
      <c r="H12" s="92">
        <v>13532603511</v>
      </c>
      <c r="I12" s="92">
        <v>10986322042.23</v>
      </c>
      <c r="J12" s="92">
        <v>11388189929.629999</v>
      </c>
      <c r="K12" s="92">
        <v>11159471853.290001</v>
      </c>
      <c r="L12" s="92">
        <v>11363077593.07</v>
      </c>
      <c r="M12" s="92">
        <v>13911324388.9</v>
      </c>
      <c r="N12" s="92">
        <v>15712499467.91</v>
      </c>
      <c r="O12" s="92">
        <v>16778050989.52</v>
      </c>
      <c r="P12" s="92">
        <v>16908513524</v>
      </c>
      <c r="Q12" s="92">
        <v>18176290827</v>
      </c>
      <c r="R12" s="92">
        <v>18462534796</v>
      </c>
      <c r="S12" s="92">
        <v>18923053622</v>
      </c>
      <c r="T12" s="92">
        <v>18790101775.189999</v>
      </c>
      <c r="U12" s="92">
        <v>22714662983.610001</v>
      </c>
      <c r="V12" s="92">
        <v>22433868175.360001</v>
      </c>
      <c r="W12" s="92">
        <v>20677505864</v>
      </c>
      <c r="X12" s="47">
        <v>-7.8290658464735152E-2</v>
      </c>
      <c r="Y12" s="47">
        <v>0.1199711249010014</v>
      </c>
      <c r="Z12" s="47">
        <v>0.48637939034034838</v>
      </c>
      <c r="AA12" s="47">
        <v>0.557207546183623</v>
      </c>
    </row>
    <row r="14" spans="2:27" ht="72.599999999999994" customHeight="1" x14ac:dyDescent="0.3">
      <c r="B14" s="123" t="s">
        <v>252</v>
      </c>
      <c r="C14" s="123"/>
      <c r="D14" s="123"/>
      <c r="E14" s="123"/>
      <c r="F14" s="123"/>
      <c r="G14" s="123"/>
      <c r="H14" s="123"/>
      <c r="I14" s="123"/>
      <c r="J14" s="123"/>
      <c r="K14" s="123"/>
      <c r="L14" s="123"/>
      <c r="M14" s="123"/>
      <c r="N14" s="123"/>
      <c r="O14" s="123"/>
    </row>
    <row r="15" spans="2:27" x14ac:dyDescent="0.3">
      <c r="B15" s="121" t="s">
        <v>249</v>
      </c>
      <c r="C15" s="122"/>
      <c r="D15" s="122"/>
      <c r="E15" s="122"/>
      <c r="F15" s="122"/>
      <c r="G15" s="122"/>
      <c r="H15" s="122"/>
      <c r="I15" s="122"/>
      <c r="J15" s="122"/>
      <c r="K15" s="53"/>
      <c r="L15" s="53"/>
      <c r="M15" s="53"/>
      <c r="N15" s="53"/>
      <c r="O15" s="53"/>
    </row>
    <row r="16" spans="2:27" ht="16.2" x14ac:dyDescent="0.3">
      <c r="B16" s="53" t="s">
        <v>250</v>
      </c>
      <c r="C16" s="53"/>
      <c r="D16" s="53"/>
      <c r="E16" s="53"/>
      <c r="F16" s="53"/>
      <c r="G16" s="53"/>
      <c r="H16" s="53"/>
      <c r="I16" s="53"/>
      <c r="J16" s="53"/>
      <c r="K16" s="53"/>
      <c r="L16" s="53"/>
      <c r="M16" s="53"/>
      <c r="N16" s="53"/>
      <c r="O16" s="53"/>
    </row>
    <row r="18" spans="2:27" x14ac:dyDescent="0.3">
      <c r="B18" t="s">
        <v>206</v>
      </c>
      <c r="AA18" s="38" t="s">
        <v>207</v>
      </c>
    </row>
    <row r="19" spans="2:27" x14ac:dyDescent="0.3">
      <c r="B19" s="2" t="s">
        <v>208</v>
      </c>
      <c r="AA19" s="38" t="s">
        <v>209</v>
      </c>
    </row>
    <row r="20" spans="2:27" x14ac:dyDescent="0.3">
      <c r="AA20" s="38" t="s">
        <v>210</v>
      </c>
    </row>
    <row r="21" spans="2:27" x14ac:dyDescent="0.3">
      <c r="B21" s="2" t="s">
        <v>112</v>
      </c>
    </row>
  </sheetData>
  <mergeCells count="4">
    <mergeCell ref="X5:AA5"/>
    <mergeCell ref="B14:O14"/>
    <mergeCell ref="B5:M5"/>
    <mergeCell ref="B15:J15"/>
  </mergeCells>
  <hyperlinks>
    <hyperlink ref="AA2" location="index!A1" display="return to index" xr:uid="{00000000-0004-0000-0D00-000000000000}"/>
    <hyperlink ref="B3" r:id="rId1" xr:uid="{00000000-0004-0000-0D00-000001000000}"/>
    <hyperlink ref="B19" r:id="rId2" xr:uid="{00000000-0004-0000-0D00-000002000000}"/>
    <hyperlink ref="B21" location="index!A1" display="return to index" xr:uid="{00000000-0004-0000-0D00-000003000000}"/>
    <hyperlink ref="B15" r:id="rId3" xr:uid="{0EF0F739-C2D6-4F23-8772-F48FC1436E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B45"/>
  <sheetViews>
    <sheetView showGridLines="0" workbookViewId="0">
      <pane ySplit="6" topLeftCell="A25" activePane="bottomLeft" state="frozen"/>
      <selection pane="bottomLeft"/>
    </sheetView>
  </sheetViews>
  <sheetFormatPr defaultRowHeight="14.4" x14ac:dyDescent="0.3"/>
  <cols>
    <col min="1" max="1" width="3.6640625" customWidth="1"/>
    <col min="2" max="2" width="21.44140625" bestFit="1" customWidth="1"/>
    <col min="3" max="3" width="15.6640625" customWidth="1"/>
    <col min="4" max="24" width="7.6640625" customWidth="1"/>
    <col min="25" max="25" width="6.109375" customWidth="1"/>
    <col min="26" max="28" width="8.3320312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16" t="s">
        <v>19</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26.4"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5">
        <v>479</v>
      </c>
      <c r="E7" s="5">
        <v>557</v>
      </c>
      <c r="F7" s="5">
        <v>588</v>
      </c>
      <c r="G7" s="5">
        <v>819</v>
      </c>
      <c r="H7" s="5">
        <v>552</v>
      </c>
      <c r="I7" s="5">
        <v>387</v>
      </c>
      <c r="J7" s="5">
        <v>242</v>
      </c>
      <c r="K7" s="5">
        <v>226</v>
      </c>
      <c r="L7" s="5">
        <v>337</v>
      </c>
      <c r="M7" s="5">
        <v>533</v>
      </c>
      <c r="N7" s="5">
        <v>701</v>
      </c>
      <c r="O7" s="5">
        <v>608</v>
      </c>
      <c r="P7" s="5">
        <v>649</v>
      </c>
      <c r="Q7" s="5">
        <v>562</v>
      </c>
      <c r="R7" s="5">
        <v>561</v>
      </c>
      <c r="S7" s="5">
        <v>617</v>
      </c>
      <c r="T7" s="5">
        <v>558</v>
      </c>
      <c r="U7" s="5">
        <v>397</v>
      </c>
      <c r="V7" s="5">
        <v>559</v>
      </c>
      <c r="W7" s="5">
        <v>518</v>
      </c>
      <c r="X7" s="5">
        <v>483</v>
      </c>
      <c r="Y7" s="8">
        <v>-6.7567567567567544E-2</v>
      </c>
      <c r="Z7" s="8">
        <v>-0.21717990275526741</v>
      </c>
      <c r="AA7" s="8">
        <v>-0.31098430813124112</v>
      </c>
      <c r="AB7" s="8">
        <v>8.3507306889352151E-3</v>
      </c>
    </row>
    <row r="8" spans="2:28" x14ac:dyDescent="0.3">
      <c r="B8" t="s">
        <v>142</v>
      </c>
      <c r="C8" t="s">
        <v>143</v>
      </c>
      <c r="D8" s="5">
        <v>995</v>
      </c>
      <c r="E8" s="5">
        <v>886</v>
      </c>
      <c r="F8" s="5">
        <v>973</v>
      </c>
      <c r="G8" s="5">
        <v>953</v>
      </c>
      <c r="H8" s="5">
        <v>1065</v>
      </c>
      <c r="I8" s="5">
        <v>855</v>
      </c>
      <c r="J8" s="5">
        <v>842</v>
      </c>
      <c r="K8" s="5">
        <v>793</v>
      </c>
      <c r="L8" s="5">
        <v>769</v>
      </c>
      <c r="M8" s="5">
        <v>868</v>
      </c>
      <c r="N8" s="5">
        <v>880</v>
      </c>
      <c r="O8" s="5">
        <v>905</v>
      </c>
      <c r="P8" s="5">
        <v>922</v>
      </c>
      <c r="Q8" s="5">
        <v>610</v>
      </c>
      <c r="R8" s="5">
        <v>523</v>
      </c>
      <c r="S8" s="5">
        <v>519</v>
      </c>
      <c r="T8" s="5">
        <v>495</v>
      </c>
      <c r="U8" s="5">
        <v>404</v>
      </c>
      <c r="V8" s="5">
        <v>551</v>
      </c>
      <c r="W8" s="5">
        <v>515</v>
      </c>
      <c r="X8" s="5">
        <v>406</v>
      </c>
      <c r="Y8" s="8">
        <v>-0.21165048543689319</v>
      </c>
      <c r="Z8" s="8">
        <v>-0.21772639691714829</v>
      </c>
      <c r="AA8" s="8">
        <v>-0.53863636363636358</v>
      </c>
      <c r="AB8" s="8">
        <v>-0.59195979899497486</v>
      </c>
    </row>
    <row r="9" spans="2:28" x14ac:dyDescent="0.3">
      <c r="B9" t="s">
        <v>144</v>
      </c>
      <c r="C9" t="s">
        <v>145</v>
      </c>
      <c r="D9" s="5">
        <v>217</v>
      </c>
      <c r="E9" s="5">
        <v>212</v>
      </c>
      <c r="F9" s="5">
        <v>317</v>
      </c>
      <c r="G9" s="5">
        <v>370</v>
      </c>
      <c r="H9" s="5">
        <v>327</v>
      </c>
      <c r="I9" s="5">
        <v>215</v>
      </c>
      <c r="J9" s="5">
        <v>143</v>
      </c>
      <c r="K9" s="5">
        <v>171</v>
      </c>
      <c r="L9" s="5">
        <v>118</v>
      </c>
      <c r="M9" s="5">
        <v>117</v>
      </c>
      <c r="N9" s="5">
        <v>161</v>
      </c>
      <c r="O9" s="5">
        <v>165</v>
      </c>
      <c r="P9" s="5">
        <v>147</v>
      </c>
      <c r="Q9" s="5">
        <v>197</v>
      </c>
      <c r="R9" s="5">
        <v>195</v>
      </c>
      <c r="S9" s="5">
        <v>241</v>
      </c>
      <c r="T9" s="5">
        <v>239</v>
      </c>
      <c r="U9" s="5">
        <v>187</v>
      </c>
      <c r="V9" s="5">
        <v>214</v>
      </c>
      <c r="W9" s="5">
        <v>81</v>
      </c>
      <c r="X9" s="5">
        <v>47</v>
      </c>
      <c r="Y9" s="8">
        <v>-0.41975308641975312</v>
      </c>
      <c r="Z9" s="8">
        <v>-0.80497925311203322</v>
      </c>
      <c r="AA9" s="8">
        <v>-0.70807453416149069</v>
      </c>
      <c r="AB9" s="8">
        <v>-0.78341013824884786</v>
      </c>
    </row>
    <row r="10" spans="2:28" x14ac:dyDescent="0.3">
      <c r="B10" t="s">
        <v>146</v>
      </c>
      <c r="C10" t="s">
        <v>147</v>
      </c>
      <c r="D10" s="5">
        <v>109</v>
      </c>
      <c r="E10" s="5">
        <v>95</v>
      </c>
      <c r="F10" s="5">
        <v>117</v>
      </c>
      <c r="G10" s="5">
        <v>103</v>
      </c>
      <c r="H10" s="5">
        <v>84</v>
      </c>
      <c r="I10" s="5">
        <v>62</v>
      </c>
      <c r="J10" s="5">
        <v>49</v>
      </c>
      <c r="K10" s="5">
        <v>55</v>
      </c>
      <c r="L10" s="5">
        <v>38</v>
      </c>
      <c r="M10" s="5">
        <v>44</v>
      </c>
      <c r="N10" s="5">
        <v>33</v>
      </c>
      <c r="O10" s="5">
        <v>21</v>
      </c>
      <c r="P10" s="5">
        <v>28</v>
      </c>
      <c r="Q10" s="5">
        <v>37</v>
      </c>
      <c r="R10" s="5">
        <v>23</v>
      </c>
      <c r="S10" s="5">
        <v>33</v>
      </c>
      <c r="T10" s="5">
        <v>118</v>
      </c>
      <c r="U10" s="5">
        <v>85</v>
      </c>
      <c r="V10" s="5">
        <v>60</v>
      </c>
      <c r="W10" s="5">
        <v>84</v>
      </c>
      <c r="X10" s="5">
        <v>72</v>
      </c>
      <c r="Y10" s="8">
        <v>-0.1428571428571429</v>
      </c>
      <c r="Z10" s="8">
        <v>1.1818181818181821</v>
      </c>
      <c r="AA10" s="8">
        <v>1.1818181818181821</v>
      </c>
      <c r="AB10" s="8">
        <v>-0.33944954128440358</v>
      </c>
    </row>
    <row r="11" spans="2:28" x14ac:dyDescent="0.3">
      <c r="B11" t="s">
        <v>148</v>
      </c>
      <c r="C11" t="s">
        <v>149</v>
      </c>
      <c r="D11" s="5">
        <v>996</v>
      </c>
      <c r="E11" s="5">
        <v>1292</v>
      </c>
      <c r="F11" s="5">
        <v>1459</v>
      </c>
      <c r="G11" s="5">
        <v>1694</v>
      </c>
      <c r="H11" s="5">
        <v>1507</v>
      </c>
      <c r="I11" s="5">
        <v>1152</v>
      </c>
      <c r="J11" s="5">
        <v>883</v>
      </c>
      <c r="K11" s="5">
        <v>646</v>
      </c>
      <c r="L11" s="5">
        <v>812</v>
      </c>
      <c r="M11" s="5">
        <v>781</v>
      </c>
      <c r="N11" s="5">
        <v>765</v>
      </c>
      <c r="O11" s="5">
        <v>912</v>
      </c>
      <c r="P11" s="5">
        <v>1250</v>
      </c>
      <c r="Q11" s="5">
        <v>1480</v>
      </c>
      <c r="R11" s="5">
        <v>1776</v>
      </c>
      <c r="S11" s="5">
        <v>1311</v>
      </c>
      <c r="T11" s="5">
        <v>1388</v>
      </c>
      <c r="U11" s="5">
        <v>899</v>
      </c>
      <c r="V11" s="5">
        <v>1233</v>
      </c>
      <c r="W11" s="5">
        <v>1531</v>
      </c>
      <c r="X11" s="5">
        <v>1138</v>
      </c>
      <c r="Y11" s="8">
        <v>-0.25669497060744612</v>
      </c>
      <c r="Z11" s="8">
        <v>-0.1319603356216629</v>
      </c>
      <c r="AA11" s="8">
        <v>0.48758169934640527</v>
      </c>
      <c r="AB11" s="8">
        <v>0.14257028112449799</v>
      </c>
    </row>
    <row r="12" spans="2:28" x14ac:dyDescent="0.3">
      <c r="B12" t="s">
        <v>150</v>
      </c>
      <c r="C12" t="s">
        <v>151</v>
      </c>
      <c r="D12" s="5">
        <v>276</v>
      </c>
      <c r="E12" s="5">
        <v>336</v>
      </c>
      <c r="F12" s="5">
        <v>276</v>
      </c>
      <c r="G12" s="5">
        <v>428</v>
      </c>
      <c r="H12" s="5">
        <v>360</v>
      </c>
      <c r="I12" s="5">
        <v>102</v>
      </c>
      <c r="J12" s="5">
        <v>69</v>
      </c>
      <c r="K12" s="5">
        <v>31</v>
      </c>
      <c r="L12" s="5">
        <v>31</v>
      </c>
      <c r="M12" s="5">
        <v>31</v>
      </c>
      <c r="N12" s="5">
        <v>69</v>
      </c>
      <c r="O12" s="5">
        <v>86</v>
      </c>
      <c r="P12" s="5">
        <v>55</v>
      </c>
      <c r="Q12" s="5">
        <v>71</v>
      </c>
      <c r="R12" s="5">
        <v>62</v>
      </c>
      <c r="S12" s="5">
        <v>115</v>
      </c>
      <c r="T12" s="5">
        <v>98</v>
      </c>
      <c r="U12" s="5">
        <v>89</v>
      </c>
      <c r="V12" s="5">
        <v>110</v>
      </c>
      <c r="W12" s="5">
        <v>47</v>
      </c>
      <c r="X12" s="5">
        <v>29</v>
      </c>
      <c r="Y12" s="8">
        <v>-0.38297872340425532</v>
      </c>
      <c r="Z12" s="8">
        <v>-0.74782608695652175</v>
      </c>
      <c r="AA12" s="8">
        <v>-0.57971014492753625</v>
      </c>
      <c r="AB12" s="8">
        <v>-0.89492753623188404</v>
      </c>
    </row>
    <row r="13" spans="2:28" x14ac:dyDescent="0.3">
      <c r="B13" t="s">
        <v>152</v>
      </c>
      <c r="C13" t="s">
        <v>153</v>
      </c>
      <c r="D13" s="5">
        <v>265</v>
      </c>
      <c r="E13" s="5">
        <v>303</v>
      </c>
      <c r="F13" s="5">
        <v>234</v>
      </c>
      <c r="G13" s="5">
        <v>182</v>
      </c>
      <c r="H13" s="5">
        <v>268</v>
      </c>
      <c r="I13" s="5">
        <v>195</v>
      </c>
      <c r="J13" s="5">
        <v>131</v>
      </c>
      <c r="K13" s="5">
        <v>145</v>
      </c>
      <c r="L13" s="5">
        <v>152</v>
      </c>
      <c r="M13" s="5">
        <v>124</v>
      </c>
      <c r="N13" s="5">
        <v>111</v>
      </c>
      <c r="O13" s="5">
        <v>125</v>
      </c>
      <c r="P13" s="5">
        <v>142</v>
      </c>
      <c r="Q13" s="5">
        <v>79</v>
      </c>
      <c r="R13" s="5">
        <v>111</v>
      </c>
      <c r="S13" s="5">
        <v>98</v>
      </c>
      <c r="T13" s="5">
        <v>94</v>
      </c>
      <c r="U13" s="5">
        <v>62</v>
      </c>
      <c r="V13" s="5">
        <v>45</v>
      </c>
      <c r="W13" s="5">
        <v>59</v>
      </c>
      <c r="X13" s="5">
        <v>76</v>
      </c>
      <c r="Y13" s="8">
        <v>0.28813559322033888</v>
      </c>
      <c r="Z13" s="8">
        <v>-0.2244897959183674</v>
      </c>
      <c r="AA13" s="8">
        <v>-0.31531531531531531</v>
      </c>
      <c r="AB13" s="8">
        <v>-0.71320754716981138</v>
      </c>
    </row>
    <row r="14" spans="2:28" x14ac:dyDescent="0.3">
      <c r="B14" t="s">
        <v>154</v>
      </c>
      <c r="C14" t="s">
        <v>155</v>
      </c>
      <c r="D14" s="5">
        <v>293</v>
      </c>
      <c r="E14" s="5">
        <v>200</v>
      </c>
      <c r="F14" s="5">
        <v>237</v>
      </c>
      <c r="G14" s="5">
        <v>290</v>
      </c>
      <c r="H14" s="5">
        <v>570</v>
      </c>
      <c r="I14" s="5">
        <v>328</v>
      </c>
      <c r="J14" s="5">
        <v>239</v>
      </c>
      <c r="K14" s="5">
        <v>168</v>
      </c>
      <c r="L14" s="5">
        <v>129</v>
      </c>
      <c r="M14" s="5">
        <v>169</v>
      </c>
      <c r="N14" s="5">
        <v>150</v>
      </c>
      <c r="O14" s="5">
        <v>69</v>
      </c>
      <c r="P14" s="5">
        <v>144</v>
      </c>
      <c r="Q14" s="5">
        <v>215</v>
      </c>
      <c r="R14" s="5">
        <v>182</v>
      </c>
      <c r="S14" s="5">
        <v>201</v>
      </c>
      <c r="T14" s="5">
        <v>242</v>
      </c>
      <c r="U14" s="5">
        <v>252</v>
      </c>
      <c r="V14" s="5">
        <v>268</v>
      </c>
      <c r="W14" s="5">
        <v>102</v>
      </c>
      <c r="X14" s="5">
        <v>81</v>
      </c>
      <c r="Y14" s="8">
        <v>-0.20588235294117649</v>
      </c>
      <c r="Z14" s="8">
        <v>-0.59701492537313428</v>
      </c>
      <c r="AA14" s="8">
        <v>-0.46</v>
      </c>
      <c r="AB14" s="8">
        <v>-0.7235494880546075</v>
      </c>
    </row>
    <row r="15" spans="2:28" x14ac:dyDescent="0.3">
      <c r="B15" t="s">
        <v>156</v>
      </c>
      <c r="C15" t="s">
        <v>157</v>
      </c>
      <c r="D15" s="5">
        <v>162</v>
      </c>
      <c r="E15" s="5">
        <v>201</v>
      </c>
      <c r="F15" s="5">
        <v>303</v>
      </c>
      <c r="G15" s="5">
        <v>537</v>
      </c>
      <c r="H15" s="5">
        <v>588</v>
      </c>
      <c r="I15" s="5">
        <v>294</v>
      </c>
      <c r="J15" s="5">
        <v>144</v>
      </c>
      <c r="K15" s="5">
        <v>158</v>
      </c>
      <c r="L15" s="5">
        <v>150</v>
      </c>
      <c r="M15" s="5">
        <v>139</v>
      </c>
      <c r="N15" s="5">
        <v>152</v>
      </c>
      <c r="O15" s="5">
        <v>154</v>
      </c>
      <c r="P15" s="5">
        <v>211</v>
      </c>
      <c r="Q15" s="5">
        <v>204</v>
      </c>
      <c r="R15" s="5">
        <v>273</v>
      </c>
      <c r="S15" s="5">
        <v>170</v>
      </c>
      <c r="T15" s="5">
        <v>138</v>
      </c>
      <c r="U15" s="5">
        <v>146</v>
      </c>
      <c r="V15" s="5">
        <v>310</v>
      </c>
      <c r="W15" s="5">
        <v>260</v>
      </c>
      <c r="X15" s="5">
        <v>191</v>
      </c>
      <c r="Y15" s="8">
        <v>-0.26538461538461527</v>
      </c>
      <c r="Z15" s="8">
        <v>0.1235294117647059</v>
      </c>
      <c r="AA15" s="8">
        <v>0.25657894736842102</v>
      </c>
      <c r="AB15" s="8">
        <v>0.17901234567901231</v>
      </c>
    </row>
    <row r="16" spans="2:28" x14ac:dyDescent="0.3">
      <c r="B16" t="s">
        <v>158</v>
      </c>
      <c r="C16" t="s">
        <v>159</v>
      </c>
      <c r="D16" s="5">
        <v>83</v>
      </c>
      <c r="E16" s="5">
        <v>85</v>
      </c>
      <c r="F16" s="5">
        <v>104</v>
      </c>
      <c r="G16" s="5">
        <v>91</v>
      </c>
      <c r="H16" s="5">
        <v>166</v>
      </c>
      <c r="I16" s="5">
        <v>126</v>
      </c>
      <c r="J16" s="5">
        <v>67</v>
      </c>
      <c r="K16" s="5">
        <v>47</v>
      </c>
      <c r="L16" s="5">
        <v>150</v>
      </c>
      <c r="M16" s="5">
        <v>216</v>
      </c>
      <c r="N16" s="5">
        <v>257</v>
      </c>
      <c r="O16" s="5">
        <v>306</v>
      </c>
      <c r="P16" s="5">
        <v>305</v>
      </c>
      <c r="Q16" s="5">
        <v>299</v>
      </c>
      <c r="R16" s="5">
        <v>257</v>
      </c>
      <c r="S16" s="5">
        <v>244</v>
      </c>
      <c r="T16" s="5">
        <v>290</v>
      </c>
      <c r="U16" s="5">
        <v>124</v>
      </c>
      <c r="V16" s="5">
        <v>179</v>
      </c>
      <c r="W16" s="5">
        <v>185</v>
      </c>
      <c r="X16" s="5">
        <v>88</v>
      </c>
      <c r="Y16" s="8">
        <v>-0.5243243243243243</v>
      </c>
      <c r="Z16" s="8">
        <v>-0.63934426229508201</v>
      </c>
      <c r="AA16" s="8">
        <v>-0.65758754863813229</v>
      </c>
      <c r="AB16" s="8">
        <v>6.024096385542177E-2</v>
      </c>
    </row>
    <row r="17" spans="2:28" x14ac:dyDescent="0.3">
      <c r="B17" t="s">
        <v>160</v>
      </c>
      <c r="C17" t="s">
        <v>161</v>
      </c>
      <c r="D17" s="5">
        <v>270</v>
      </c>
      <c r="E17" s="5">
        <v>265</v>
      </c>
      <c r="F17" s="5">
        <v>363</v>
      </c>
      <c r="G17" s="5">
        <v>563</v>
      </c>
      <c r="H17" s="5">
        <v>539</v>
      </c>
      <c r="I17" s="5">
        <v>229</v>
      </c>
      <c r="J17" s="5">
        <v>230</v>
      </c>
      <c r="K17" s="5">
        <v>182</v>
      </c>
      <c r="L17" s="5">
        <v>158</v>
      </c>
      <c r="M17" s="5">
        <v>163</v>
      </c>
      <c r="N17" s="5">
        <v>198</v>
      </c>
      <c r="O17" s="5">
        <v>226</v>
      </c>
      <c r="P17" s="5">
        <v>228</v>
      </c>
      <c r="Q17" s="5">
        <v>387</v>
      </c>
      <c r="R17" s="5">
        <v>496</v>
      </c>
      <c r="S17" s="5">
        <v>564</v>
      </c>
      <c r="T17" s="5">
        <v>740</v>
      </c>
      <c r="U17" s="5">
        <v>590</v>
      </c>
      <c r="V17" s="5">
        <v>631</v>
      </c>
      <c r="W17" s="5">
        <v>747</v>
      </c>
      <c r="X17" s="5">
        <v>618</v>
      </c>
      <c r="Y17" s="8">
        <v>-0.1726907630522089</v>
      </c>
      <c r="Z17" s="8">
        <v>9.5744680851063801E-2</v>
      </c>
      <c r="AA17" s="8">
        <v>2.1212121212121211</v>
      </c>
      <c r="AB17" s="8">
        <v>1.288888888888889</v>
      </c>
    </row>
    <row r="18" spans="2:28" x14ac:dyDescent="0.3">
      <c r="B18" t="s">
        <v>162</v>
      </c>
      <c r="C18" t="s">
        <v>163</v>
      </c>
      <c r="D18" s="5">
        <v>62</v>
      </c>
      <c r="E18" s="5">
        <v>66</v>
      </c>
      <c r="F18" s="5">
        <v>6</v>
      </c>
      <c r="G18" s="5">
        <v>17</v>
      </c>
      <c r="H18" s="5">
        <v>10</v>
      </c>
      <c r="I18" s="5">
        <v>65</v>
      </c>
      <c r="J18" s="5">
        <v>63</v>
      </c>
      <c r="K18" s="5">
        <v>73</v>
      </c>
      <c r="L18" s="5">
        <v>77</v>
      </c>
      <c r="M18" s="5">
        <v>133</v>
      </c>
      <c r="N18" s="5">
        <v>198</v>
      </c>
      <c r="O18" s="5">
        <v>221</v>
      </c>
      <c r="P18" s="5">
        <v>217</v>
      </c>
      <c r="Q18" s="5">
        <v>236</v>
      </c>
      <c r="R18" s="5">
        <v>197</v>
      </c>
      <c r="S18" s="5">
        <v>185</v>
      </c>
      <c r="T18" s="5">
        <v>323</v>
      </c>
      <c r="U18" s="5">
        <v>245</v>
      </c>
      <c r="V18" s="5">
        <v>331</v>
      </c>
      <c r="W18" s="5">
        <v>346</v>
      </c>
      <c r="X18" s="5">
        <v>260</v>
      </c>
      <c r="Y18" s="8">
        <v>-0.2485549132947977</v>
      </c>
      <c r="Z18" s="8">
        <v>0.40540540540540548</v>
      </c>
      <c r="AA18" s="8">
        <v>0.31313131313131309</v>
      </c>
      <c r="AB18" s="8">
        <v>3.193548387096774</v>
      </c>
    </row>
    <row r="19" spans="2:28" x14ac:dyDescent="0.3">
      <c r="B19" t="s">
        <v>164</v>
      </c>
      <c r="C19" t="s">
        <v>165</v>
      </c>
      <c r="D19" s="5">
        <v>949</v>
      </c>
      <c r="E19" s="5">
        <v>765</v>
      </c>
      <c r="F19" s="5">
        <v>720</v>
      </c>
      <c r="G19" s="5">
        <v>538</v>
      </c>
      <c r="H19" s="5">
        <v>441</v>
      </c>
      <c r="I19" s="5">
        <v>425</v>
      </c>
      <c r="J19" s="5">
        <v>242</v>
      </c>
      <c r="K19" s="5">
        <v>276</v>
      </c>
      <c r="L19" s="5">
        <v>252</v>
      </c>
      <c r="M19" s="5">
        <v>245</v>
      </c>
      <c r="N19" s="5">
        <v>287</v>
      </c>
      <c r="O19" s="5">
        <v>292</v>
      </c>
      <c r="P19" s="5">
        <v>351</v>
      </c>
      <c r="Q19" s="5">
        <v>434</v>
      </c>
      <c r="R19" s="5">
        <v>354</v>
      </c>
      <c r="S19" s="5">
        <v>377</v>
      </c>
      <c r="T19" s="5">
        <v>361</v>
      </c>
      <c r="U19" s="5">
        <v>203</v>
      </c>
      <c r="V19" s="5">
        <v>247</v>
      </c>
      <c r="W19" s="5">
        <v>260</v>
      </c>
      <c r="X19" s="5">
        <v>169</v>
      </c>
      <c r="Y19" s="8">
        <v>-0.35</v>
      </c>
      <c r="Z19" s="8">
        <v>-0.55172413793103448</v>
      </c>
      <c r="AA19" s="8">
        <v>-0.41114982578397208</v>
      </c>
      <c r="AB19" s="8">
        <v>-0.82191780821917804</v>
      </c>
    </row>
    <row r="20" spans="2:28" x14ac:dyDescent="0.3">
      <c r="B20" t="s">
        <v>166</v>
      </c>
      <c r="C20" t="s">
        <v>167</v>
      </c>
      <c r="D20" s="5">
        <v>1195</v>
      </c>
      <c r="E20" s="5">
        <v>1066</v>
      </c>
      <c r="F20" s="5">
        <v>1098</v>
      </c>
      <c r="G20" s="5">
        <v>1251</v>
      </c>
      <c r="H20" s="5">
        <v>1441</v>
      </c>
      <c r="I20" s="5">
        <v>810</v>
      </c>
      <c r="J20" s="5">
        <v>620</v>
      </c>
      <c r="K20" s="5">
        <v>512</v>
      </c>
      <c r="L20" s="5">
        <v>509</v>
      </c>
      <c r="M20" s="5">
        <v>491</v>
      </c>
      <c r="N20" s="5">
        <v>498</v>
      </c>
      <c r="O20" s="5">
        <v>480</v>
      </c>
      <c r="P20" s="5">
        <v>465</v>
      </c>
      <c r="Q20" s="5">
        <v>531</v>
      </c>
      <c r="R20" s="5">
        <v>686</v>
      </c>
      <c r="S20" s="5">
        <v>763</v>
      </c>
      <c r="T20" s="5">
        <v>741</v>
      </c>
      <c r="U20" s="5">
        <v>509</v>
      </c>
      <c r="V20" s="5">
        <v>646</v>
      </c>
      <c r="W20" s="5">
        <v>618</v>
      </c>
      <c r="X20" s="5">
        <v>680</v>
      </c>
      <c r="Y20" s="8">
        <v>0.1003236245954693</v>
      </c>
      <c r="Z20" s="8">
        <v>-0.10878112712975101</v>
      </c>
      <c r="AA20" s="8">
        <v>0.36546184738955828</v>
      </c>
      <c r="AB20" s="8">
        <v>-0.43096234309623432</v>
      </c>
    </row>
    <row r="21" spans="2:28" x14ac:dyDescent="0.3">
      <c r="B21" t="s">
        <v>168</v>
      </c>
      <c r="C21" t="s">
        <v>169</v>
      </c>
      <c r="D21" s="5">
        <v>1514</v>
      </c>
      <c r="E21" s="5">
        <v>1161</v>
      </c>
      <c r="F21" s="5">
        <v>1800</v>
      </c>
      <c r="G21" s="5">
        <v>2343</v>
      </c>
      <c r="H21" s="5">
        <v>2754</v>
      </c>
      <c r="I21" s="5">
        <v>1215</v>
      </c>
      <c r="J21" s="5">
        <v>853</v>
      </c>
      <c r="K21" s="5">
        <v>742</v>
      </c>
      <c r="L21" s="5">
        <v>673</v>
      </c>
      <c r="M21" s="5">
        <v>560</v>
      </c>
      <c r="N21" s="5">
        <v>595</v>
      </c>
      <c r="O21" s="5">
        <v>607</v>
      </c>
      <c r="P21" s="5">
        <v>737</v>
      </c>
      <c r="Q21" s="5">
        <v>856</v>
      </c>
      <c r="R21" s="5">
        <v>1010</v>
      </c>
      <c r="S21" s="5">
        <v>957</v>
      </c>
      <c r="T21" s="5">
        <v>1005</v>
      </c>
      <c r="U21" s="5">
        <v>865</v>
      </c>
      <c r="V21" s="5">
        <v>1163</v>
      </c>
      <c r="W21" s="5">
        <v>1101</v>
      </c>
      <c r="X21" s="5">
        <v>889</v>
      </c>
      <c r="Y21" s="8">
        <v>-0.19255222524977289</v>
      </c>
      <c r="Z21" s="8">
        <v>-7.105538140020895E-2</v>
      </c>
      <c r="AA21" s="8">
        <v>0.49411764705882361</v>
      </c>
      <c r="AB21" s="8">
        <v>-0.41281373844121533</v>
      </c>
    </row>
    <row r="22" spans="2:28" x14ac:dyDescent="0.3">
      <c r="B22" t="s">
        <v>170</v>
      </c>
      <c r="C22" t="s">
        <v>171</v>
      </c>
      <c r="D22" s="5">
        <v>171</v>
      </c>
      <c r="E22" s="5">
        <v>432</v>
      </c>
      <c r="F22" s="5">
        <v>585</v>
      </c>
      <c r="G22" s="5">
        <v>803</v>
      </c>
      <c r="H22" s="5">
        <v>801</v>
      </c>
      <c r="I22" s="5">
        <v>501</v>
      </c>
      <c r="J22" s="5">
        <v>371</v>
      </c>
      <c r="K22" s="5">
        <v>408</v>
      </c>
      <c r="L22" s="5">
        <v>257</v>
      </c>
      <c r="M22" s="5">
        <v>301</v>
      </c>
      <c r="N22" s="5">
        <v>299</v>
      </c>
      <c r="O22" s="5">
        <v>415</v>
      </c>
      <c r="P22" s="5">
        <v>366</v>
      </c>
      <c r="Q22" s="5">
        <v>409</v>
      </c>
      <c r="R22" s="5">
        <v>419</v>
      </c>
      <c r="S22" s="5">
        <v>524</v>
      </c>
      <c r="T22" s="5">
        <v>497</v>
      </c>
      <c r="U22" s="5">
        <v>383</v>
      </c>
      <c r="V22" s="5">
        <v>486</v>
      </c>
      <c r="W22" s="5">
        <v>565</v>
      </c>
      <c r="X22" s="5">
        <v>364</v>
      </c>
      <c r="Y22" s="8">
        <v>-0.35575221238938048</v>
      </c>
      <c r="Z22" s="8">
        <v>-0.30534351145038158</v>
      </c>
      <c r="AA22" s="8">
        <v>0.21739130434782619</v>
      </c>
      <c r="AB22" s="8">
        <v>1.128654970760234</v>
      </c>
    </row>
    <row r="23" spans="2:28" x14ac:dyDescent="0.3">
      <c r="B23" t="s">
        <v>172</v>
      </c>
      <c r="C23" t="s">
        <v>173</v>
      </c>
      <c r="D23" s="5">
        <v>75</v>
      </c>
      <c r="E23" s="5">
        <v>118</v>
      </c>
      <c r="F23" s="5">
        <v>176</v>
      </c>
      <c r="G23" s="5">
        <v>137</v>
      </c>
      <c r="H23" s="5">
        <v>206</v>
      </c>
      <c r="I23" s="5">
        <v>153</v>
      </c>
      <c r="J23" s="5">
        <v>127</v>
      </c>
      <c r="K23" s="5">
        <v>89</v>
      </c>
      <c r="L23" s="5">
        <v>123</v>
      </c>
      <c r="M23" s="5">
        <v>91</v>
      </c>
      <c r="N23" s="5">
        <v>99</v>
      </c>
      <c r="O23" s="5">
        <v>104</v>
      </c>
      <c r="P23" s="5">
        <v>126</v>
      </c>
      <c r="Q23" s="5">
        <v>88</v>
      </c>
      <c r="R23" s="5">
        <v>46</v>
      </c>
      <c r="S23" s="5">
        <v>69</v>
      </c>
      <c r="T23" s="5">
        <v>80</v>
      </c>
      <c r="U23" s="5">
        <v>65</v>
      </c>
      <c r="V23" s="5">
        <v>31</v>
      </c>
      <c r="W23" s="5">
        <v>22</v>
      </c>
      <c r="X23" s="5">
        <v>4</v>
      </c>
      <c r="Y23" s="8">
        <v>-0.81818181818181812</v>
      </c>
      <c r="Z23" s="8">
        <v>-0.94202898550724634</v>
      </c>
      <c r="AA23" s="8">
        <v>-0.95959595959595956</v>
      </c>
      <c r="AB23" s="8">
        <v>-0.94666666666666666</v>
      </c>
    </row>
    <row r="24" spans="2:28" x14ac:dyDescent="0.3">
      <c r="B24" t="s">
        <v>174</v>
      </c>
      <c r="C24" t="s">
        <v>175</v>
      </c>
      <c r="D24" s="5">
        <v>124</v>
      </c>
      <c r="E24" s="5">
        <v>52</v>
      </c>
      <c r="F24" s="5">
        <v>111</v>
      </c>
      <c r="G24" s="5">
        <v>146</v>
      </c>
      <c r="H24" s="5">
        <v>265</v>
      </c>
      <c r="I24" s="5">
        <v>241</v>
      </c>
      <c r="J24" s="5">
        <v>221</v>
      </c>
      <c r="K24" s="5">
        <v>192</v>
      </c>
      <c r="L24" s="5">
        <v>185</v>
      </c>
      <c r="M24" s="5">
        <v>248</v>
      </c>
      <c r="N24" s="5">
        <v>387</v>
      </c>
      <c r="O24" s="5">
        <v>438</v>
      </c>
      <c r="P24" s="5">
        <v>505</v>
      </c>
      <c r="Q24" s="5">
        <v>598</v>
      </c>
      <c r="R24" s="5">
        <v>493</v>
      </c>
      <c r="S24" s="5">
        <v>476</v>
      </c>
      <c r="T24" s="5">
        <v>458</v>
      </c>
      <c r="U24" s="5">
        <v>401</v>
      </c>
      <c r="V24" s="5">
        <v>546</v>
      </c>
      <c r="W24" s="5">
        <v>638</v>
      </c>
      <c r="X24" s="5">
        <v>439</v>
      </c>
      <c r="Y24" s="8">
        <v>-0.31191222570532923</v>
      </c>
      <c r="Z24" s="8">
        <v>-7.7731092436974736E-2</v>
      </c>
      <c r="AA24" s="8">
        <v>0.1343669250645996</v>
      </c>
      <c r="AB24" s="8">
        <v>2.540322580645161</v>
      </c>
    </row>
    <row r="25" spans="2:28" x14ac:dyDescent="0.3">
      <c r="B25" t="s">
        <v>176</v>
      </c>
      <c r="C25" t="s">
        <v>177</v>
      </c>
      <c r="D25" s="5">
        <v>4</v>
      </c>
      <c r="E25" s="5">
        <v>177</v>
      </c>
      <c r="F25" s="5">
        <v>197</v>
      </c>
      <c r="G25" s="5">
        <v>168</v>
      </c>
      <c r="H25" s="5">
        <v>187</v>
      </c>
      <c r="I25" s="5">
        <v>132</v>
      </c>
      <c r="J25" s="5">
        <v>143</v>
      </c>
      <c r="K25" s="5">
        <v>314</v>
      </c>
      <c r="L25" s="5">
        <v>190</v>
      </c>
      <c r="M25" s="5">
        <v>205</v>
      </c>
      <c r="N25" s="5">
        <v>176</v>
      </c>
      <c r="O25" s="5">
        <v>202</v>
      </c>
      <c r="P25" s="5">
        <v>210</v>
      </c>
      <c r="Q25" s="5">
        <v>247</v>
      </c>
      <c r="R25" s="5">
        <v>198</v>
      </c>
      <c r="S25" s="5">
        <v>234</v>
      </c>
      <c r="T25" s="5">
        <v>184</v>
      </c>
      <c r="U25" s="5">
        <v>142</v>
      </c>
      <c r="V25" s="5">
        <v>177</v>
      </c>
      <c r="W25" s="5">
        <v>237</v>
      </c>
      <c r="X25" s="5">
        <v>212</v>
      </c>
      <c r="Y25" s="8">
        <v>-0.10548523206751061</v>
      </c>
      <c r="Z25" s="8">
        <v>-9.4017094017094016E-2</v>
      </c>
      <c r="AA25" s="8">
        <v>0.20454545454545461</v>
      </c>
      <c r="AB25" s="8">
        <v>52</v>
      </c>
    </row>
    <row r="26" spans="2:28" x14ac:dyDescent="0.3">
      <c r="B26" t="s">
        <v>178</v>
      </c>
      <c r="C26" t="s">
        <v>179</v>
      </c>
      <c r="D26" s="5">
        <v>0</v>
      </c>
      <c r="E26" s="5">
        <v>0</v>
      </c>
      <c r="F26" s="5">
        <v>2</v>
      </c>
      <c r="G26" s="5">
        <v>11</v>
      </c>
      <c r="H26" s="5">
        <v>18</v>
      </c>
      <c r="I26" s="5">
        <v>12</v>
      </c>
      <c r="J26" s="5">
        <v>5</v>
      </c>
      <c r="K26" s="5">
        <v>11</v>
      </c>
      <c r="L26" s="5">
        <v>7</v>
      </c>
      <c r="M26" s="5">
        <v>4</v>
      </c>
      <c r="N26" s="5">
        <v>8</v>
      </c>
      <c r="O26" s="5">
        <v>3</v>
      </c>
      <c r="P26" s="5">
        <v>3</v>
      </c>
      <c r="Q26" s="5">
        <v>1</v>
      </c>
      <c r="R26" s="5">
        <v>2</v>
      </c>
      <c r="S26" s="5">
        <v>2</v>
      </c>
      <c r="T26" s="5">
        <v>4</v>
      </c>
      <c r="U26" s="5">
        <v>5</v>
      </c>
      <c r="V26" s="5">
        <v>0</v>
      </c>
      <c r="W26" s="5">
        <v>0</v>
      </c>
      <c r="X26" s="5">
        <v>1</v>
      </c>
      <c r="Y26" s="87">
        <v>0</v>
      </c>
      <c r="Z26" s="8">
        <v>-0.5</v>
      </c>
      <c r="AA26" s="8">
        <v>-0.875</v>
      </c>
      <c r="AB26" s="87">
        <v>0</v>
      </c>
    </row>
    <row r="27" spans="2:28" x14ac:dyDescent="0.3">
      <c r="B27" t="s">
        <v>180</v>
      </c>
      <c r="C27" t="s">
        <v>181</v>
      </c>
      <c r="D27" s="5">
        <v>138</v>
      </c>
      <c r="E27" s="5">
        <v>258</v>
      </c>
      <c r="F27" s="5">
        <v>350</v>
      </c>
      <c r="G27" s="5">
        <v>421</v>
      </c>
      <c r="H27" s="5">
        <v>516</v>
      </c>
      <c r="I27" s="5">
        <v>271</v>
      </c>
      <c r="J27" s="5">
        <v>153</v>
      </c>
      <c r="K27" s="5">
        <v>142</v>
      </c>
      <c r="L27" s="5">
        <v>163</v>
      </c>
      <c r="M27" s="5">
        <v>136</v>
      </c>
      <c r="N27" s="5">
        <v>121</v>
      </c>
      <c r="O27" s="5">
        <v>160</v>
      </c>
      <c r="P27" s="5">
        <v>154</v>
      </c>
      <c r="Q27" s="5">
        <v>174</v>
      </c>
      <c r="R27" s="5">
        <v>99</v>
      </c>
      <c r="S27" s="5">
        <v>75</v>
      </c>
      <c r="T27" s="5">
        <v>137</v>
      </c>
      <c r="U27" s="5">
        <v>155</v>
      </c>
      <c r="V27" s="5">
        <v>210</v>
      </c>
      <c r="W27" s="5">
        <v>155</v>
      </c>
      <c r="X27" s="5">
        <v>215</v>
      </c>
      <c r="Y27" s="8">
        <v>0.38709677419354849</v>
      </c>
      <c r="Z27" s="8">
        <v>1.8666666666666669</v>
      </c>
      <c r="AA27" s="8">
        <v>0.77685950413223148</v>
      </c>
      <c r="AB27" s="8">
        <v>0.55797101449275366</v>
      </c>
    </row>
    <row r="28" spans="2:28" x14ac:dyDescent="0.3">
      <c r="B28" t="s">
        <v>182</v>
      </c>
      <c r="C28" t="s">
        <v>183</v>
      </c>
      <c r="D28" s="5">
        <v>996</v>
      </c>
      <c r="E28" s="5">
        <v>1101</v>
      </c>
      <c r="F28" s="5">
        <v>1509</v>
      </c>
      <c r="G28" s="5">
        <v>1593</v>
      </c>
      <c r="H28" s="5">
        <v>1263</v>
      </c>
      <c r="I28" s="5">
        <v>933</v>
      </c>
      <c r="J28" s="5">
        <v>645</v>
      </c>
      <c r="K28" s="5">
        <v>496</v>
      </c>
      <c r="L28" s="5">
        <v>498</v>
      </c>
      <c r="M28" s="5">
        <v>568</v>
      </c>
      <c r="N28" s="5">
        <v>595</v>
      </c>
      <c r="O28" s="5">
        <v>813</v>
      </c>
      <c r="P28" s="5">
        <v>922</v>
      </c>
      <c r="Q28" s="5">
        <v>893</v>
      </c>
      <c r="R28" s="5">
        <v>882</v>
      </c>
      <c r="S28" s="5">
        <v>964</v>
      </c>
      <c r="T28" s="5">
        <v>953</v>
      </c>
      <c r="U28" s="5">
        <v>550</v>
      </c>
      <c r="V28" s="5">
        <v>471</v>
      </c>
      <c r="W28" s="5">
        <v>685</v>
      </c>
      <c r="X28" s="5">
        <v>632</v>
      </c>
      <c r="Y28" s="8">
        <v>-7.7372262773722666E-2</v>
      </c>
      <c r="Z28" s="8">
        <v>-0.34439834024896271</v>
      </c>
      <c r="AA28" s="8">
        <v>6.2184873949579833E-2</v>
      </c>
      <c r="AB28" s="8">
        <v>-0.36546184738955823</v>
      </c>
    </row>
    <row r="29" spans="2:28" x14ac:dyDescent="0.3">
      <c r="B29" t="s">
        <v>184</v>
      </c>
      <c r="C29" t="s">
        <v>185</v>
      </c>
      <c r="D29" s="5">
        <v>1</v>
      </c>
      <c r="E29" s="5">
        <v>0</v>
      </c>
      <c r="F29" s="5">
        <v>1</v>
      </c>
      <c r="G29" s="5">
        <v>3</v>
      </c>
      <c r="H29" s="5">
        <v>16</v>
      </c>
      <c r="I29" s="5">
        <v>12</v>
      </c>
      <c r="J29" s="5">
        <v>10</v>
      </c>
      <c r="K29" s="5">
        <v>15</v>
      </c>
      <c r="L29" s="5">
        <v>16</v>
      </c>
      <c r="M29" s="5">
        <v>6</v>
      </c>
      <c r="N29" s="5">
        <v>13</v>
      </c>
      <c r="O29" s="5">
        <v>24</v>
      </c>
      <c r="P29" s="5">
        <v>31</v>
      </c>
      <c r="Q29" s="5">
        <v>10</v>
      </c>
      <c r="R29" s="5">
        <v>31</v>
      </c>
      <c r="S29" s="5">
        <v>23</v>
      </c>
      <c r="T29" s="5">
        <v>17</v>
      </c>
      <c r="U29" s="5">
        <v>13</v>
      </c>
      <c r="V29" s="5">
        <v>15</v>
      </c>
      <c r="W29" s="5">
        <v>9</v>
      </c>
      <c r="X29" s="5">
        <v>13</v>
      </c>
      <c r="Y29" s="8">
        <v>0.44444444444444442</v>
      </c>
      <c r="Z29" s="8">
        <v>-0.43478260869565222</v>
      </c>
      <c r="AA29" s="8">
        <v>0</v>
      </c>
      <c r="AB29" s="8">
        <v>12</v>
      </c>
    </row>
    <row r="30" spans="2:28" x14ac:dyDescent="0.3">
      <c r="B30" t="s">
        <v>186</v>
      </c>
      <c r="C30" t="s">
        <v>187</v>
      </c>
      <c r="D30" s="5">
        <v>475</v>
      </c>
      <c r="E30" s="5">
        <v>313</v>
      </c>
      <c r="F30" s="5">
        <v>424</v>
      </c>
      <c r="G30" s="5">
        <v>486</v>
      </c>
      <c r="H30" s="5">
        <v>495</v>
      </c>
      <c r="I30" s="5">
        <v>282</v>
      </c>
      <c r="J30" s="5">
        <v>163</v>
      </c>
      <c r="K30" s="5">
        <v>194</v>
      </c>
      <c r="L30" s="5">
        <v>187</v>
      </c>
      <c r="M30" s="5">
        <v>189</v>
      </c>
      <c r="N30" s="5">
        <v>228</v>
      </c>
      <c r="O30" s="5">
        <v>323</v>
      </c>
      <c r="P30" s="5">
        <v>344</v>
      </c>
      <c r="Q30" s="5">
        <v>311</v>
      </c>
      <c r="R30" s="5">
        <v>328</v>
      </c>
      <c r="S30" s="5">
        <v>436</v>
      </c>
      <c r="T30" s="5">
        <v>464</v>
      </c>
      <c r="U30" s="5">
        <v>303</v>
      </c>
      <c r="V30" s="5">
        <v>357</v>
      </c>
      <c r="W30" s="5">
        <v>519</v>
      </c>
      <c r="X30" s="5">
        <v>439</v>
      </c>
      <c r="Y30" s="8">
        <v>-0.15414258188824659</v>
      </c>
      <c r="Z30" s="8">
        <v>6.8807339449541427E-3</v>
      </c>
      <c r="AA30" s="8">
        <v>0.92543859649122817</v>
      </c>
      <c r="AB30" s="8">
        <v>-7.5789473684210518E-2</v>
      </c>
    </row>
    <row r="31" spans="2:28" x14ac:dyDescent="0.3">
      <c r="B31" t="s">
        <v>188</v>
      </c>
      <c r="C31" t="s">
        <v>189</v>
      </c>
      <c r="D31" s="5">
        <v>413</v>
      </c>
      <c r="E31" s="5">
        <v>298</v>
      </c>
      <c r="F31" s="5">
        <v>361</v>
      </c>
      <c r="G31" s="5">
        <v>623</v>
      </c>
      <c r="H31" s="5">
        <v>656</v>
      </c>
      <c r="I31" s="5">
        <v>517</v>
      </c>
      <c r="J31" s="5">
        <v>282</v>
      </c>
      <c r="K31" s="5">
        <v>162</v>
      </c>
      <c r="L31" s="5">
        <v>193</v>
      </c>
      <c r="M31" s="5">
        <v>222</v>
      </c>
      <c r="N31" s="5">
        <v>319</v>
      </c>
      <c r="O31" s="5">
        <v>395</v>
      </c>
      <c r="P31" s="5">
        <v>464</v>
      </c>
      <c r="Q31" s="5">
        <v>651</v>
      </c>
      <c r="R31" s="5">
        <v>698</v>
      </c>
      <c r="S31" s="5">
        <v>711</v>
      </c>
      <c r="T31" s="5">
        <v>596</v>
      </c>
      <c r="U31" s="5">
        <v>463</v>
      </c>
      <c r="V31" s="5">
        <v>589</v>
      </c>
      <c r="W31" s="5">
        <v>587</v>
      </c>
      <c r="X31" s="5">
        <v>525</v>
      </c>
      <c r="Y31" s="8">
        <v>-0.1056218057921635</v>
      </c>
      <c r="Z31" s="8">
        <v>-0.26160337552742619</v>
      </c>
      <c r="AA31" s="8">
        <v>0.64576802507836994</v>
      </c>
      <c r="AB31" s="8">
        <v>0.27118644067796599</v>
      </c>
    </row>
    <row r="32" spans="2:28" x14ac:dyDescent="0.3">
      <c r="B32" t="s">
        <v>190</v>
      </c>
      <c r="C32" t="s">
        <v>191</v>
      </c>
      <c r="D32" s="5">
        <v>183</v>
      </c>
      <c r="E32" s="5">
        <v>226</v>
      </c>
      <c r="F32" s="5">
        <v>243</v>
      </c>
      <c r="G32" s="5">
        <v>404</v>
      </c>
      <c r="H32" s="5">
        <v>325</v>
      </c>
      <c r="I32" s="5">
        <v>255</v>
      </c>
      <c r="J32" s="5">
        <v>202</v>
      </c>
      <c r="K32" s="5">
        <v>175</v>
      </c>
      <c r="L32" s="5">
        <v>130</v>
      </c>
      <c r="M32" s="5">
        <v>110</v>
      </c>
      <c r="N32" s="5">
        <v>144</v>
      </c>
      <c r="O32" s="5">
        <v>122</v>
      </c>
      <c r="P32" s="5">
        <v>159</v>
      </c>
      <c r="Q32" s="5">
        <v>99</v>
      </c>
      <c r="R32" s="5">
        <v>100</v>
      </c>
      <c r="S32" s="5">
        <v>121</v>
      </c>
      <c r="T32" s="5">
        <v>61</v>
      </c>
      <c r="U32" s="5">
        <v>76</v>
      </c>
      <c r="V32" s="5">
        <v>110</v>
      </c>
      <c r="W32" s="5">
        <v>63</v>
      </c>
      <c r="X32" s="5">
        <v>5</v>
      </c>
      <c r="Y32" s="8">
        <v>-0.92063492063492069</v>
      </c>
      <c r="Z32" s="8">
        <v>-0.95867768595041325</v>
      </c>
      <c r="AA32" s="8">
        <v>-0.96527777777777779</v>
      </c>
      <c r="AB32" s="8">
        <v>-0.97267759562841527</v>
      </c>
    </row>
    <row r="33" spans="2:28" x14ac:dyDescent="0.3">
      <c r="B33" t="s">
        <v>192</v>
      </c>
      <c r="C33" t="s">
        <v>193</v>
      </c>
      <c r="D33" s="5">
        <v>1</v>
      </c>
      <c r="E33" s="5">
        <v>4</v>
      </c>
      <c r="F33" s="5">
        <v>9</v>
      </c>
      <c r="G33" s="5">
        <v>26</v>
      </c>
      <c r="H33" s="5">
        <v>16</v>
      </c>
      <c r="I33" s="5">
        <v>7</v>
      </c>
      <c r="J33" s="5">
        <v>8</v>
      </c>
      <c r="K33" s="5">
        <v>9</v>
      </c>
      <c r="L33" s="5">
        <v>12</v>
      </c>
      <c r="M33" s="5">
        <v>12</v>
      </c>
      <c r="N33" s="5">
        <v>20</v>
      </c>
      <c r="O33" s="5">
        <v>18</v>
      </c>
      <c r="P33" s="5">
        <v>12</v>
      </c>
      <c r="Q33" s="5">
        <v>23</v>
      </c>
      <c r="R33" s="5">
        <v>4</v>
      </c>
      <c r="S33" s="5">
        <v>3</v>
      </c>
      <c r="T33" s="5">
        <v>8</v>
      </c>
      <c r="U33" s="5">
        <v>1</v>
      </c>
      <c r="V33" s="5">
        <v>4</v>
      </c>
      <c r="W33" s="5">
        <v>3</v>
      </c>
      <c r="X33" s="5">
        <v>3</v>
      </c>
      <c r="Y33" s="8">
        <v>0</v>
      </c>
      <c r="Z33" s="8">
        <v>0</v>
      </c>
      <c r="AA33" s="8">
        <v>-0.85</v>
      </c>
      <c r="AB33" s="8">
        <v>2</v>
      </c>
    </row>
    <row r="34" spans="2:28" x14ac:dyDescent="0.3">
      <c r="B34" t="s">
        <v>194</v>
      </c>
      <c r="C34" t="s">
        <v>195</v>
      </c>
      <c r="D34" s="5">
        <v>321</v>
      </c>
      <c r="E34" s="5">
        <v>237</v>
      </c>
      <c r="F34" s="5">
        <v>215</v>
      </c>
      <c r="G34" s="5">
        <v>165</v>
      </c>
      <c r="H34" s="5">
        <v>244</v>
      </c>
      <c r="I34" s="5">
        <v>66</v>
      </c>
      <c r="J34" s="5">
        <v>94</v>
      </c>
      <c r="K34" s="5">
        <v>130</v>
      </c>
      <c r="L34" s="5">
        <v>92</v>
      </c>
      <c r="M34" s="5">
        <v>84</v>
      </c>
      <c r="N34" s="5">
        <v>93</v>
      </c>
      <c r="O34" s="5">
        <v>98</v>
      </c>
      <c r="P34" s="5">
        <v>162</v>
      </c>
      <c r="Q34" s="5">
        <v>174</v>
      </c>
      <c r="R34" s="5">
        <v>187</v>
      </c>
      <c r="S34" s="5">
        <v>160</v>
      </c>
      <c r="T34" s="5">
        <v>133</v>
      </c>
      <c r="U34" s="5">
        <v>119</v>
      </c>
      <c r="V34" s="5">
        <v>197</v>
      </c>
      <c r="W34" s="5">
        <v>178</v>
      </c>
      <c r="X34" s="5">
        <v>153</v>
      </c>
      <c r="Y34" s="8">
        <v>-0.1404494382022472</v>
      </c>
      <c r="Z34" s="8">
        <v>-4.3749999999999963E-2</v>
      </c>
      <c r="AA34" s="8">
        <v>0.64516129032258074</v>
      </c>
      <c r="AB34" s="8">
        <v>-0.52336448598130847</v>
      </c>
    </row>
    <row r="35" spans="2:28" x14ac:dyDescent="0.3">
      <c r="B35" t="s">
        <v>196</v>
      </c>
      <c r="C35" t="s">
        <v>197</v>
      </c>
      <c r="D35" s="5">
        <v>1447</v>
      </c>
      <c r="E35" s="5">
        <v>1208</v>
      </c>
      <c r="F35" s="5">
        <v>1473</v>
      </c>
      <c r="G35" s="5">
        <v>1560</v>
      </c>
      <c r="H35" s="5">
        <v>1376</v>
      </c>
      <c r="I35" s="5">
        <v>823</v>
      </c>
      <c r="J35" s="5">
        <v>723</v>
      </c>
      <c r="K35" s="5">
        <v>670</v>
      </c>
      <c r="L35" s="5">
        <v>678</v>
      </c>
      <c r="M35" s="5">
        <v>612</v>
      </c>
      <c r="N35" s="5">
        <v>617</v>
      </c>
      <c r="O35" s="5">
        <v>701</v>
      </c>
      <c r="P35" s="5">
        <v>672</v>
      </c>
      <c r="Q35" s="5">
        <v>749</v>
      </c>
      <c r="R35" s="5">
        <v>1056</v>
      </c>
      <c r="S35" s="5">
        <v>1220</v>
      </c>
      <c r="T35" s="5">
        <v>1069</v>
      </c>
      <c r="U35" s="5">
        <v>659</v>
      </c>
      <c r="V35" s="5">
        <v>985</v>
      </c>
      <c r="W35" s="5">
        <v>1181</v>
      </c>
      <c r="X35" s="5">
        <v>873</v>
      </c>
      <c r="Y35" s="8">
        <v>-0.26079593564775622</v>
      </c>
      <c r="Z35" s="8">
        <v>-0.28442622950819668</v>
      </c>
      <c r="AA35" s="8">
        <v>0.4149108589951378</v>
      </c>
      <c r="AB35" s="8">
        <v>-0.39668279198341388</v>
      </c>
    </row>
    <row r="36" spans="2:28" x14ac:dyDescent="0.3">
      <c r="B36" t="s">
        <v>198</v>
      </c>
      <c r="C36" t="s">
        <v>199</v>
      </c>
      <c r="D36" s="5">
        <v>245</v>
      </c>
      <c r="E36" s="5">
        <v>237</v>
      </c>
      <c r="F36" s="5">
        <v>253</v>
      </c>
      <c r="G36" s="5">
        <v>170</v>
      </c>
      <c r="H36" s="5">
        <v>252</v>
      </c>
      <c r="I36" s="5">
        <v>211</v>
      </c>
      <c r="J36" s="5">
        <v>171</v>
      </c>
      <c r="K36" s="5">
        <v>239</v>
      </c>
      <c r="L36" s="5">
        <v>211</v>
      </c>
      <c r="M36" s="5">
        <v>134</v>
      </c>
      <c r="N36" s="5">
        <v>185</v>
      </c>
      <c r="O36" s="5">
        <v>225</v>
      </c>
      <c r="P36" s="5">
        <v>188</v>
      </c>
      <c r="Q36" s="5">
        <v>151</v>
      </c>
      <c r="R36" s="5">
        <v>154</v>
      </c>
      <c r="S36" s="5">
        <v>147</v>
      </c>
      <c r="T36" s="5">
        <v>68</v>
      </c>
      <c r="U36" s="5">
        <v>79</v>
      </c>
      <c r="V36" s="5">
        <v>124</v>
      </c>
      <c r="W36" s="5">
        <v>171</v>
      </c>
      <c r="X36" s="5">
        <v>131</v>
      </c>
      <c r="Y36" s="8">
        <v>-0.23391812865497069</v>
      </c>
      <c r="Z36" s="8">
        <v>-0.108843537414966</v>
      </c>
      <c r="AA36" s="8">
        <v>-0.29189189189189191</v>
      </c>
      <c r="AB36" s="8">
        <v>-0.46530612244897962</v>
      </c>
    </row>
    <row r="37" spans="2:28" x14ac:dyDescent="0.3">
      <c r="B37" t="s">
        <v>200</v>
      </c>
      <c r="C37" t="s">
        <v>201</v>
      </c>
      <c r="D37" s="5">
        <v>160</v>
      </c>
      <c r="E37" s="5">
        <v>85</v>
      </c>
      <c r="F37" s="5">
        <v>132</v>
      </c>
      <c r="G37" s="5">
        <v>74</v>
      </c>
      <c r="H37" s="5">
        <v>179</v>
      </c>
      <c r="I37" s="5">
        <v>158</v>
      </c>
      <c r="J37" s="5">
        <v>104</v>
      </c>
      <c r="K37" s="5">
        <v>91</v>
      </c>
      <c r="L37" s="5">
        <v>96</v>
      </c>
      <c r="M37" s="5">
        <v>136</v>
      </c>
      <c r="N37" s="5">
        <v>161</v>
      </c>
      <c r="O37" s="5">
        <v>180</v>
      </c>
      <c r="P37" s="5">
        <v>131</v>
      </c>
      <c r="Q37" s="5">
        <v>26</v>
      </c>
      <c r="R37" s="5">
        <v>50</v>
      </c>
      <c r="S37" s="5">
        <v>146</v>
      </c>
      <c r="T37" s="5">
        <v>106</v>
      </c>
      <c r="U37" s="5">
        <v>78</v>
      </c>
      <c r="V37" s="5">
        <v>65</v>
      </c>
      <c r="W37" s="5">
        <v>72</v>
      </c>
      <c r="X37" s="5">
        <v>67</v>
      </c>
      <c r="Y37" s="8">
        <v>-6.944444444444442E-2</v>
      </c>
      <c r="Z37" s="8">
        <v>-0.54109589041095885</v>
      </c>
      <c r="AA37" s="8">
        <v>-0.58385093167701863</v>
      </c>
      <c r="AB37" s="8">
        <v>-0.58125000000000004</v>
      </c>
    </row>
    <row r="38" spans="2:28" x14ac:dyDescent="0.3">
      <c r="B38" t="s">
        <v>202</v>
      </c>
      <c r="C38" t="s">
        <v>203</v>
      </c>
      <c r="D38" s="5">
        <v>802</v>
      </c>
      <c r="E38" s="5">
        <v>834</v>
      </c>
      <c r="F38" s="5">
        <v>733</v>
      </c>
      <c r="G38" s="5">
        <v>855</v>
      </c>
      <c r="H38" s="5">
        <v>799</v>
      </c>
      <c r="I38" s="5">
        <v>371</v>
      </c>
      <c r="J38" s="5">
        <v>264</v>
      </c>
      <c r="K38" s="5">
        <v>161</v>
      </c>
      <c r="L38" s="5">
        <v>173</v>
      </c>
      <c r="M38" s="5">
        <v>228</v>
      </c>
      <c r="N38" s="5">
        <v>272</v>
      </c>
      <c r="O38" s="5">
        <v>446</v>
      </c>
      <c r="P38" s="5">
        <v>608</v>
      </c>
      <c r="Q38" s="5">
        <v>492</v>
      </c>
      <c r="R38" s="5">
        <v>456</v>
      </c>
      <c r="S38" s="5">
        <v>483</v>
      </c>
      <c r="T38" s="5">
        <v>615</v>
      </c>
      <c r="U38" s="5">
        <v>518</v>
      </c>
      <c r="V38" s="5">
        <v>637</v>
      </c>
      <c r="W38" s="5">
        <v>819</v>
      </c>
      <c r="X38" s="5">
        <v>564</v>
      </c>
      <c r="Y38" s="8">
        <v>-0.31135531135531141</v>
      </c>
      <c r="Z38" s="8">
        <v>0.16770186335403731</v>
      </c>
      <c r="AA38" s="8">
        <v>1.0735294117647061</v>
      </c>
      <c r="AB38" s="8">
        <v>-0.29675810473815462</v>
      </c>
    </row>
    <row r="39" spans="2:28" x14ac:dyDescent="0.3">
      <c r="B39" s="40" t="s">
        <v>204</v>
      </c>
      <c r="C39" s="40" t="s">
        <v>205</v>
      </c>
      <c r="D39" s="46">
        <v>13421</v>
      </c>
      <c r="E39" s="46">
        <v>13070</v>
      </c>
      <c r="F39" s="46">
        <v>15369</v>
      </c>
      <c r="G39" s="46">
        <v>17824</v>
      </c>
      <c r="H39" s="46">
        <v>18286</v>
      </c>
      <c r="I39" s="46">
        <v>11405</v>
      </c>
      <c r="J39" s="46">
        <v>8503</v>
      </c>
      <c r="K39" s="46">
        <v>7723</v>
      </c>
      <c r="L39" s="46">
        <v>7566</v>
      </c>
      <c r="M39" s="46">
        <v>7900</v>
      </c>
      <c r="N39" s="46">
        <v>8792</v>
      </c>
      <c r="O39" s="46">
        <v>9844</v>
      </c>
      <c r="P39" s="46">
        <v>10908</v>
      </c>
      <c r="Q39" s="46">
        <v>11294</v>
      </c>
      <c r="R39" s="46">
        <v>11909</v>
      </c>
      <c r="S39" s="46">
        <v>12189</v>
      </c>
      <c r="T39" s="46">
        <v>12280</v>
      </c>
      <c r="U39" s="46">
        <v>9067</v>
      </c>
      <c r="V39" s="46">
        <v>11551</v>
      </c>
      <c r="W39" s="46">
        <v>12358</v>
      </c>
      <c r="X39" s="46">
        <v>9867</v>
      </c>
      <c r="Y39" s="47">
        <v>-0.20156983330636019</v>
      </c>
      <c r="Z39" s="47">
        <v>-0.19049963081466889</v>
      </c>
      <c r="AA39" s="47">
        <v>0.12227024567788899</v>
      </c>
      <c r="AB39" s="47">
        <v>-0.26480888160345728</v>
      </c>
    </row>
    <row r="42" spans="2:28" x14ac:dyDescent="0.3">
      <c r="B42" t="s">
        <v>206</v>
      </c>
      <c r="AB42" s="38" t="s">
        <v>207</v>
      </c>
    </row>
    <row r="43" spans="2:28" x14ac:dyDescent="0.3">
      <c r="B43" s="2" t="s">
        <v>208</v>
      </c>
      <c r="AB43" s="38" t="s">
        <v>209</v>
      </c>
    </row>
    <row r="44" spans="2:28" x14ac:dyDescent="0.3">
      <c r="AB44" s="38" t="s">
        <v>210</v>
      </c>
    </row>
    <row r="45" spans="2:28" x14ac:dyDescent="0.3">
      <c r="B45" s="2" t="s">
        <v>112</v>
      </c>
    </row>
  </sheetData>
  <mergeCells count="2">
    <mergeCell ref="B5:X5"/>
    <mergeCell ref="Y5:AB5"/>
  </mergeCells>
  <hyperlinks>
    <hyperlink ref="AB2" location="index!A1" display="return to index" xr:uid="{00000000-0004-0000-0E00-000000000000}"/>
    <hyperlink ref="B3" r:id="rId1" xr:uid="{00000000-0004-0000-0E00-000001000000}"/>
    <hyperlink ref="B43" r:id="rId2" xr:uid="{00000000-0004-0000-0E00-000002000000}"/>
    <hyperlink ref="B45" location="index!A1" display="return to index" xr:uid="{00000000-0004-0000-0E00-000003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46"/>
  <sheetViews>
    <sheetView showGridLines="0" zoomScaleNormal="10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6.109375" customWidth="1"/>
    <col min="4" max="24" width="9.33203125" customWidth="1"/>
    <col min="25" max="25" width="6.33203125" customWidth="1"/>
    <col min="26" max="28" width="9.10937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16" t="s">
        <v>20</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31.95"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63" t="s">
        <v>136</v>
      </c>
      <c r="Z6" s="63" t="s">
        <v>137</v>
      </c>
      <c r="AA6" s="63" t="s">
        <v>138</v>
      </c>
      <c r="AB6" s="63" t="s">
        <v>139</v>
      </c>
    </row>
    <row r="7" spans="2:28" x14ac:dyDescent="0.3">
      <c r="B7" t="s">
        <v>140</v>
      </c>
      <c r="C7" t="s">
        <v>141</v>
      </c>
      <c r="D7" s="5">
        <v>115995</v>
      </c>
      <c r="E7" s="5">
        <v>139450</v>
      </c>
      <c r="F7" s="5">
        <v>185375</v>
      </c>
      <c r="G7" s="5">
        <v>180995</v>
      </c>
      <c r="H7" s="5">
        <v>226497.5</v>
      </c>
      <c r="I7" s="5">
        <v>225995</v>
      </c>
      <c r="J7" s="5">
        <v>215000</v>
      </c>
      <c r="K7" s="5">
        <v>222500</v>
      </c>
      <c r="L7" s="5">
        <v>189995</v>
      </c>
      <c r="M7" s="5">
        <v>199995</v>
      </c>
      <c r="N7" s="5">
        <v>240000</v>
      </c>
      <c r="O7" s="5">
        <v>268972.5</v>
      </c>
      <c r="P7" s="5">
        <v>282500</v>
      </c>
      <c r="Q7" s="5">
        <v>257000</v>
      </c>
      <c r="R7" s="5">
        <v>264950</v>
      </c>
      <c r="S7" s="5">
        <v>256950</v>
      </c>
      <c r="T7" s="5">
        <v>289450</v>
      </c>
      <c r="U7" s="5">
        <v>280000</v>
      </c>
      <c r="V7" s="5">
        <v>279995</v>
      </c>
      <c r="W7" s="5">
        <v>274995</v>
      </c>
      <c r="X7" s="5">
        <v>279995</v>
      </c>
      <c r="Y7" s="8">
        <v>1.818214876634117E-2</v>
      </c>
      <c r="Z7" s="8">
        <v>8.9686709476551885E-2</v>
      </c>
      <c r="AA7" s="8">
        <v>0.16664583333333341</v>
      </c>
      <c r="AB7" s="8">
        <v>1.4138540454329931</v>
      </c>
    </row>
    <row r="8" spans="2:28" x14ac:dyDescent="0.3">
      <c r="B8" t="s">
        <v>142</v>
      </c>
      <c r="C8" t="s">
        <v>143</v>
      </c>
      <c r="D8" s="5">
        <v>132995</v>
      </c>
      <c r="E8" s="5">
        <v>153997.5</v>
      </c>
      <c r="F8" s="5">
        <v>173495</v>
      </c>
      <c r="G8" s="5">
        <v>185495</v>
      </c>
      <c r="H8" s="5">
        <v>235000</v>
      </c>
      <c r="I8" s="5">
        <v>239950</v>
      </c>
      <c r="J8" s="5">
        <v>214995</v>
      </c>
      <c r="K8" s="5">
        <v>234995</v>
      </c>
      <c r="L8" s="5">
        <v>244995</v>
      </c>
      <c r="M8" s="5">
        <v>234950</v>
      </c>
      <c r="N8" s="5">
        <v>271997.5</v>
      </c>
      <c r="O8" s="5">
        <v>271950</v>
      </c>
      <c r="P8" s="5">
        <v>277381</v>
      </c>
      <c r="Q8" s="5">
        <v>279995</v>
      </c>
      <c r="R8" s="5">
        <v>281450</v>
      </c>
      <c r="S8" s="5">
        <v>265000</v>
      </c>
      <c r="T8" s="5">
        <v>264750</v>
      </c>
      <c r="U8" s="5">
        <v>269875</v>
      </c>
      <c r="V8" s="5">
        <v>289950</v>
      </c>
      <c r="W8" s="5">
        <v>304950</v>
      </c>
      <c r="X8" s="5">
        <v>308995</v>
      </c>
      <c r="Y8" s="8">
        <v>1.32644695851778E-2</v>
      </c>
      <c r="Z8" s="8">
        <v>0.16601886792452819</v>
      </c>
      <c r="AA8" s="8">
        <v>0.13602147078557711</v>
      </c>
      <c r="AB8" s="8">
        <v>1.3233580209782321</v>
      </c>
    </row>
    <row r="9" spans="2:28" x14ac:dyDescent="0.3">
      <c r="B9" t="s">
        <v>144</v>
      </c>
      <c r="C9" t="s">
        <v>145</v>
      </c>
      <c r="D9" s="5">
        <v>118995</v>
      </c>
      <c r="E9" s="5">
        <v>169675</v>
      </c>
      <c r="F9" s="5">
        <v>167995</v>
      </c>
      <c r="G9" s="5">
        <v>172497.5</v>
      </c>
      <c r="H9" s="5">
        <v>178950</v>
      </c>
      <c r="I9" s="5">
        <v>189995</v>
      </c>
      <c r="J9" s="5">
        <v>174950</v>
      </c>
      <c r="K9" s="5">
        <v>164995</v>
      </c>
      <c r="L9" s="5">
        <v>181497.5</v>
      </c>
      <c r="M9" s="5">
        <v>174995</v>
      </c>
      <c r="N9" s="5">
        <v>175950</v>
      </c>
      <c r="O9" s="5">
        <v>185000</v>
      </c>
      <c r="P9" s="5">
        <v>199950</v>
      </c>
      <c r="Q9" s="5">
        <v>221950</v>
      </c>
      <c r="R9" s="5">
        <v>223000</v>
      </c>
      <c r="S9" s="5">
        <v>229500</v>
      </c>
      <c r="T9" s="5">
        <v>228495</v>
      </c>
      <c r="U9" s="5">
        <v>232000</v>
      </c>
      <c r="V9" s="5">
        <v>234875</v>
      </c>
      <c r="W9" s="5">
        <v>244950</v>
      </c>
      <c r="X9" s="5">
        <v>275000</v>
      </c>
      <c r="Y9" s="8">
        <v>0.122678097570933</v>
      </c>
      <c r="Z9" s="8">
        <v>0.1982570806100219</v>
      </c>
      <c r="AA9" s="8">
        <v>0.56294401818698492</v>
      </c>
      <c r="AB9" s="8">
        <v>1.3110214714903989</v>
      </c>
    </row>
    <row r="10" spans="2:28" x14ac:dyDescent="0.3">
      <c r="B10" t="s">
        <v>146</v>
      </c>
      <c r="C10" t="s">
        <v>147</v>
      </c>
      <c r="D10" s="5">
        <v>47500</v>
      </c>
      <c r="E10" s="5">
        <v>98000</v>
      </c>
      <c r="F10" s="5">
        <v>150000</v>
      </c>
      <c r="G10" s="5">
        <v>143000</v>
      </c>
      <c r="H10" s="5">
        <v>175000</v>
      </c>
      <c r="I10" s="5">
        <v>174000</v>
      </c>
      <c r="J10" s="5">
        <v>217300</v>
      </c>
      <c r="K10" s="5">
        <v>196000</v>
      </c>
      <c r="L10" s="5">
        <v>194000</v>
      </c>
      <c r="M10" s="5">
        <v>146150</v>
      </c>
      <c r="N10" s="5">
        <v>193000</v>
      </c>
      <c r="O10" s="5">
        <v>175000</v>
      </c>
      <c r="P10" s="5">
        <v>140300</v>
      </c>
      <c r="Q10" s="5">
        <v>124000</v>
      </c>
      <c r="R10" s="5">
        <v>185000</v>
      </c>
      <c r="S10" s="5">
        <v>233400</v>
      </c>
      <c r="T10" s="5">
        <v>254995</v>
      </c>
      <c r="U10" s="5">
        <v>237995</v>
      </c>
      <c r="V10" s="5">
        <v>228995</v>
      </c>
      <c r="W10" s="5">
        <v>296286</v>
      </c>
      <c r="X10" s="5">
        <v>336495</v>
      </c>
      <c r="Y10" s="8">
        <v>0.13571009092565969</v>
      </c>
      <c r="Z10" s="8">
        <v>0.44170951156812333</v>
      </c>
      <c r="AA10" s="8">
        <v>0.74349740932642483</v>
      </c>
      <c r="AB10" s="8">
        <v>6.0841052631578947</v>
      </c>
    </row>
    <row r="11" spans="2:28" x14ac:dyDescent="0.3">
      <c r="B11" t="s">
        <v>148</v>
      </c>
      <c r="C11" t="s">
        <v>149</v>
      </c>
      <c r="D11" s="5">
        <v>160300</v>
      </c>
      <c r="E11" s="5">
        <v>172000</v>
      </c>
      <c r="F11" s="5">
        <v>189250</v>
      </c>
      <c r="G11" s="5">
        <v>207997.5</v>
      </c>
      <c r="H11" s="5">
        <v>210000</v>
      </c>
      <c r="I11" s="5">
        <v>185872.5</v>
      </c>
      <c r="J11" s="5">
        <v>180000</v>
      </c>
      <c r="K11" s="5">
        <v>182700</v>
      </c>
      <c r="L11" s="5">
        <v>195000</v>
      </c>
      <c r="M11" s="5">
        <v>229000</v>
      </c>
      <c r="N11" s="5">
        <v>210000</v>
      </c>
      <c r="O11" s="5">
        <v>276950</v>
      </c>
      <c r="P11" s="5">
        <v>249000</v>
      </c>
      <c r="Q11" s="5">
        <v>240000</v>
      </c>
      <c r="R11" s="5">
        <v>257025</v>
      </c>
      <c r="S11" s="5">
        <v>250995</v>
      </c>
      <c r="T11" s="5">
        <v>255000</v>
      </c>
      <c r="U11" s="5">
        <v>266995</v>
      </c>
      <c r="V11" s="5">
        <v>323000</v>
      </c>
      <c r="W11" s="5">
        <v>331000</v>
      </c>
      <c r="X11" s="5">
        <v>359995</v>
      </c>
      <c r="Y11" s="8">
        <v>8.7598187311178188E-2</v>
      </c>
      <c r="Z11" s="8">
        <v>0.43427159903583751</v>
      </c>
      <c r="AA11" s="8">
        <v>0.71426190476190476</v>
      </c>
      <c r="AB11" s="8">
        <v>1.2457579538365571</v>
      </c>
    </row>
    <row r="12" spans="2:28" x14ac:dyDescent="0.3">
      <c r="B12" t="s">
        <v>150</v>
      </c>
      <c r="C12" t="s">
        <v>151</v>
      </c>
      <c r="D12" s="5">
        <v>116250</v>
      </c>
      <c r="E12" s="5">
        <v>141997.5</v>
      </c>
      <c r="F12" s="5">
        <v>166995</v>
      </c>
      <c r="G12" s="5">
        <v>173997.5</v>
      </c>
      <c r="H12" s="5">
        <v>180500</v>
      </c>
      <c r="I12" s="5">
        <v>210497.5</v>
      </c>
      <c r="J12" s="5">
        <v>163995</v>
      </c>
      <c r="K12" s="5">
        <v>152500</v>
      </c>
      <c r="L12" s="5">
        <v>205995</v>
      </c>
      <c r="M12" s="5">
        <v>192950</v>
      </c>
      <c r="N12" s="5">
        <v>189995</v>
      </c>
      <c r="O12" s="5">
        <v>181495</v>
      </c>
      <c r="P12" s="5">
        <v>198950</v>
      </c>
      <c r="Q12" s="5">
        <v>203995</v>
      </c>
      <c r="R12" s="5">
        <v>149995</v>
      </c>
      <c r="S12" s="5">
        <v>164950</v>
      </c>
      <c r="T12" s="5">
        <v>179995</v>
      </c>
      <c r="U12" s="5">
        <v>214995</v>
      </c>
      <c r="V12" s="5">
        <v>212995</v>
      </c>
      <c r="W12" s="5">
        <v>240000</v>
      </c>
      <c r="X12" s="5">
        <v>325000</v>
      </c>
      <c r="Y12" s="8">
        <v>0.35416666666666669</v>
      </c>
      <c r="Z12" s="8">
        <v>0.9702940284934829</v>
      </c>
      <c r="AA12" s="8">
        <v>0.71057133082449542</v>
      </c>
      <c r="AB12" s="8">
        <v>1.795698924731183</v>
      </c>
    </row>
    <row r="13" spans="2:28" x14ac:dyDescent="0.3">
      <c r="B13" t="s">
        <v>152</v>
      </c>
      <c r="C13" t="s">
        <v>153</v>
      </c>
      <c r="D13" s="5">
        <v>104000</v>
      </c>
      <c r="E13" s="5">
        <v>127995</v>
      </c>
      <c r="F13" s="5">
        <v>149450</v>
      </c>
      <c r="G13" s="5">
        <v>157995</v>
      </c>
      <c r="H13" s="5">
        <v>154997.5</v>
      </c>
      <c r="I13" s="5">
        <v>178000</v>
      </c>
      <c r="J13" s="5">
        <v>169995</v>
      </c>
      <c r="K13" s="5">
        <v>170000</v>
      </c>
      <c r="L13" s="5">
        <v>164995</v>
      </c>
      <c r="M13" s="5">
        <v>178972.5</v>
      </c>
      <c r="N13" s="5">
        <v>187500</v>
      </c>
      <c r="O13" s="5">
        <v>184000</v>
      </c>
      <c r="P13" s="5">
        <v>172997.5</v>
      </c>
      <c r="Q13" s="5">
        <v>185950</v>
      </c>
      <c r="R13" s="5">
        <v>175000</v>
      </c>
      <c r="S13" s="5">
        <v>185475</v>
      </c>
      <c r="T13" s="5">
        <v>192500</v>
      </c>
      <c r="U13" s="5">
        <v>178000</v>
      </c>
      <c r="V13" s="5">
        <v>206950</v>
      </c>
      <c r="W13" s="5">
        <v>261950</v>
      </c>
      <c r="X13" s="5">
        <v>233975</v>
      </c>
      <c r="Y13" s="8">
        <v>-0.10679518992174079</v>
      </c>
      <c r="Z13" s="8">
        <v>0.26149076694972367</v>
      </c>
      <c r="AA13" s="8">
        <v>0.24786666666666671</v>
      </c>
      <c r="AB13" s="8">
        <v>1.2497596153846151</v>
      </c>
    </row>
    <row r="14" spans="2:28" x14ac:dyDescent="0.3">
      <c r="B14" t="s">
        <v>154</v>
      </c>
      <c r="C14" t="s">
        <v>155</v>
      </c>
      <c r="D14" s="5">
        <v>118495</v>
      </c>
      <c r="E14" s="5">
        <v>142000</v>
      </c>
      <c r="F14" s="5">
        <v>175500</v>
      </c>
      <c r="G14" s="5">
        <v>200000</v>
      </c>
      <c r="H14" s="5">
        <v>198750</v>
      </c>
      <c r="I14" s="5">
        <v>190995</v>
      </c>
      <c r="J14" s="5">
        <v>175000</v>
      </c>
      <c r="K14" s="5">
        <v>171247.5</v>
      </c>
      <c r="L14" s="5">
        <v>175000</v>
      </c>
      <c r="M14" s="5">
        <v>151000</v>
      </c>
      <c r="N14" s="5">
        <v>163472.5</v>
      </c>
      <c r="O14" s="5">
        <v>169000</v>
      </c>
      <c r="P14" s="5">
        <v>187500</v>
      </c>
      <c r="Q14" s="5">
        <v>192500</v>
      </c>
      <c r="R14" s="5">
        <v>185000</v>
      </c>
      <c r="S14" s="5">
        <v>195000</v>
      </c>
      <c r="T14" s="5">
        <v>200000</v>
      </c>
      <c r="U14" s="5">
        <v>227995</v>
      </c>
      <c r="V14" s="5">
        <v>250000</v>
      </c>
      <c r="W14" s="5">
        <v>307497.5</v>
      </c>
      <c r="X14" s="5">
        <v>309995</v>
      </c>
      <c r="Y14" s="8">
        <v>8.122017252172764E-3</v>
      </c>
      <c r="Z14" s="8">
        <v>0.58971794871794869</v>
      </c>
      <c r="AA14" s="8">
        <v>0.89631283549220808</v>
      </c>
      <c r="AB14" s="8">
        <v>1.6161019452297569</v>
      </c>
    </row>
    <row r="15" spans="2:28" x14ac:dyDescent="0.3">
      <c r="B15" t="s">
        <v>156</v>
      </c>
      <c r="C15" t="s">
        <v>157</v>
      </c>
      <c r="D15" s="5">
        <v>92995</v>
      </c>
      <c r="E15" s="5">
        <v>99500</v>
      </c>
      <c r="F15" s="5">
        <v>126500</v>
      </c>
      <c r="G15" s="5">
        <v>141000</v>
      </c>
      <c r="H15" s="5">
        <v>165000</v>
      </c>
      <c r="I15" s="5">
        <v>181250</v>
      </c>
      <c r="J15" s="5">
        <v>190000</v>
      </c>
      <c r="K15" s="5">
        <v>174995</v>
      </c>
      <c r="L15" s="5">
        <v>167495</v>
      </c>
      <c r="M15" s="5">
        <v>159995</v>
      </c>
      <c r="N15" s="5">
        <v>159997.5</v>
      </c>
      <c r="O15" s="5">
        <v>167997.5</v>
      </c>
      <c r="P15" s="5">
        <v>169995</v>
      </c>
      <c r="Q15" s="5">
        <v>179995</v>
      </c>
      <c r="R15" s="5">
        <v>199000</v>
      </c>
      <c r="S15" s="5">
        <v>187995</v>
      </c>
      <c r="T15" s="5">
        <v>190000</v>
      </c>
      <c r="U15" s="5">
        <v>185000</v>
      </c>
      <c r="V15" s="5">
        <v>220000</v>
      </c>
      <c r="W15" s="5">
        <v>259997.5</v>
      </c>
      <c r="X15" s="5">
        <v>260000</v>
      </c>
      <c r="Y15" s="8">
        <v>9.6154770719003579E-6</v>
      </c>
      <c r="Z15" s="8">
        <v>0.38301550573153542</v>
      </c>
      <c r="AA15" s="8">
        <v>0.62502539102173471</v>
      </c>
      <c r="AB15" s="8">
        <v>1.7958492392064089</v>
      </c>
    </row>
    <row r="16" spans="2:28" x14ac:dyDescent="0.3">
      <c r="B16" t="s">
        <v>158</v>
      </c>
      <c r="C16" t="s">
        <v>159</v>
      </c>
      <c r="D16" s="5">
        <v>200000</v>
      </c>
      <c r="E16" s="5">
        <v>239000</v>
      </c>
      <c r="F16" s="5">
        <v>245000</v>
      </c>
      <c r="G16" s="5">
        <v>212000</v>
      </c>
      <c r="H16" s="5">
        <v>211225</v>
      </c>
      <c r="I16" s="5">
        <v>215000</v>
      </c>
      <c r="J16" s="5">
        <v>175000</v>
      </c>
      <c r="K16" s="5">
        <v>575000</v>
      </c>
      <c r="L16" s="5">
        <v>310000</v>
      </c>
      <c r="M16" s="5">
        <v>292250</v>
      </c>
      <c r="N16" s="5">
        <v>307000</v>
      </c>
      <c r="O16" s="5">
        <v>308497.5</v>
      </c>
      <c r="P16" s="5">
        <v>275000</v>
      </c>
      <c r="Q16" s="5">
        <v>285000</v>
      </c>
      <c r="R16" s="5">
        <v>299995</v>
      </c>
      <c r="S16" s="5">
        <v>354750</v>
      </c>
      <c r="T16" s="5">
        <v>329000</v>
      </c>
      <c r="U16" s="5">
        <v>312997.5</v>
      </c>
      <c r="V16" s="5">
        <v>380500</v>
      </c>
      <c r="W16" s="5">
        <v>379995</v>
      </c>
      <c r="X16" s="5">
        <v>409125</v>
      </c>
      <c r="Y16" s="8">
        <v>7.6658903406623846E-2</v>
      </c>
      <c r="Z16" s="8">
        <v>0.1532769556025371</v>
      </c>
      <c r="AA16" s="8">
        <v>0.33265472312703581</v>
      </c>
      <c r="AB16" s="8">
        <v>1.045625</v>
      </c>
    </row>
    <row r="17" spans="2:28" x14ac:dyDescent="0.3">
      <c r="B17" t="s">
        <v>160</v>
      </c>
      <c r="C17" t="s">
        <v>161</v>
      </c>
      <c r="D17" s="5">
        <v>194250</v>
      </c>
      <c r="E17" s="5">
        <v>195000</v>
      </c>
      <c r="F17" s="5">
        <v>199950</v>
      </c>
      <c r="G17" s="5">
        <v>212000</v>
      </c>
      <c r="H17" s="5">
        <v>226500</v>
      </c>
      <c r="I17" s="5">
        <v>203995</v>
      </c>
      <c r="J17" s="5">
        <v>165500</v>
      </c>
      <c r="K17" s="5">
        <v>182500</v>
      </c>
      <c r="L17" s="5">
        <v>174997.5</v>
      </c>
      <c r="M17" s="5">
        <v>199000</v>
      </c>
      <c r="N17" s="5">
        <v>216500</v>
      </c>
      <c r="O17" s="5">
        <v>239500</v>
      </c>
      <c r="P17" s="5">
        <v>234000</v>
      </c>
      <c r="Q17" s="5">
        <v>200000</v>
      </c>
      <c r="R17" s="5">
        <v>256997.5</v>
      </c>
      <c r="S17" s="5">
        <v>282000</v>
      </c>
      <c r="T17" s="5">
        <v>291000</v>
      </c>
      <c r="U17" s="5">
        <v>314500</v>
      </c>
      <c r="V17" s="5">
        <v>307000</v>
      </c>
      <c r="W17" s="5">
        <v>335995</v>
      </c>
      <c r="X17" s="5">
        <v>349995</v>
      </c>
      <c r="Y17" s="8">
        <v>4.1667286715576068E-2</v>
      </c>
      <c r="Z17" s="8">
        <v>0.24111702127659579</v>
      </c>
      <c r="AA17" s="8">
        <v>0.61660508083140875</v>
      </c>
      <c r="AB17" s="8">
        <v>0.80177606177606187</v>
      </c>
    </row>
    <row r="18" spans="2:28" x14ac:dyDescent="0.3">
      <c r="B18" t="s">
        <v>162</v>
      </c>
      <c r="C18" t="s">
        <v>163</v>
      </c>
      <c r="D18" s="5">
        <v>224000</v>
      </c>
      <c r="E18" s="5">
        <v>215000</v>
      </c>
      <c r="F18" s="5">
        <v>164000</v>
      </c>
      <c r="G18" s="5">
        <v>240000</v>
      </c>
      <c r="H18" s="5">
        <v>237392.5</v>
      </c>
      <c r="I18" s="5">
        <v>275975</v>
      </c>
      <c r="J18" s="5">
        <v>229995</v>
      </c>
      <c r="K18" s="5">
        <v>169995</v>
      </c>
      <c r="L18" s="5">
        <v>300000</v>
      </c>
      <c r="M18" s="5">
        <v>283495</v>
      </c>
      <c r="N18" s="5">
        <v>299972.5</v>
      </c>
      <c r="O18" s="5">
        <v>314995</v>
      </c>
      <c r="P18" s="5">
        <v>271995</v>
      </c>
      <c r="Q18" s="5">
        <v>364995</v>
      </c>
      <c r="R18" s="5">
        <v>430000</v>
      </c>
      <c r="S18" s="5">
        <v>419995</v>
      </c>
      <c r="T18" s="5">
        <v>305000</v>
      </c>
      <c r="U18" s="5">
        <v>328000</v>
      </c>
      <c r="V18" s="5">
        <v>312000</v>
      </c>
      <c r="W18" s="5">
        <v>353495</v>
      </c>
      <c r="X18" s="5">
        <v>435000</v>
      </c>
      <c r="Y18" s="8">
        <v>0.23056903209380611</v>
      </c>
      <c r="Z18" s="8">
        <v>3.5726615793045147E-2</v>
      </c>
      <c r="AA18" s="8">
        <v>0.45013292885181139</v>
      </c>
      <c r="AB18" s="8">
        <v>0.94196428571428581</v>
      </c>
    </row>
    <row r="19" spans="2:28" x14ac:dyDescent="0.3">
      <c r="B19" t="s">
        <v>164</v>
      </c>
      <c r="C19" t="s">
        <v>165</v>
      </c>
      <c r="D19" s="5">
        <v>108000</v>
      </c>
      <c r="E19" s="5">
        <v>145000</v>
      </c>
      <c r="F19" s="5">
        <v>165000</v>
      </c>
      <c r="G19" s="5">
        <v>168250</v>
      </c>
      <c r="H19" s="5">
        <v>204875</v>
      </c>
      <c r="I19" s="5">
        <v>180950</v>
      </c>
      <c r="J19" s="5">
        <v>170000</v>
      </c>
      <c r="K19" s="5">
        <v>170975</v>
      </c>
      <c r="L19" s="5">
        <v>187500</v>
      </c>
      <c r="M19" s="5">
        <v>180000</v>
      </c>
      <c r="N19" s="5">
        <v>190995</v>
      </c>
      <c r="O19" s="5">
        <v>175497.5</v>
      </c>
      <c r="P19" s="5">
        <v>192000</v>
      </c>
      <c r="Q19" s="5">
        <v>200497.5</v>
      </c>
      <c r="R19" s="5">
        <v>235000</v>
      </c>
      <c r="S19" s="5">
        <v>227000</v>
      </c>
      <c r="T19" s="5">
        <v>220000</v>
      </c>
      <c r="U19" s="5">
        <v>229950</v>
      </c>
      <c r="V19" s="5">
        <v>216000</v>
      </c>
      <c r="W19" s="5">
        <v>266250</v>
      </c>
      <c r="X19" s="5">
        <v>329995</v>
      </c>
      <c r="Y19" s="8">
        <v>0.23941784037558689</v>
      </c>
      <c r="Z19" s="8">
        <v>0.45372246696035229</v>
      </c>
      <c r="AA19" s="8">
        <v>0.72776774261106314</v>
      </c>
      <c r="AB19" s="8">
        <v>2.0555092592592592</v>
      </c>
    </row>
    <row r="20" spans="2:28" x14ac:dyDescent="0.3">
      <c r="B20" t="s">
        <v>166</v>
      </c>
      <c r="C20" t="s">
        <v>167</v>
      </c>
      <c r="D20" s="5">
        <v>128000</v>
      </c>
      <c r="E20" s="5">
        <v>159995</v>
      </c>
      <c r="F20" s="5">
        <v>159995</v>
      </c>
      <c r="G20" s="5">
        <v>175000</v>
      </c>
      <c r="H20" s="5">
        <v>190000</v>
      </c>
      <c r="I20" s="5">
        <v>198997.5</v>
      </c>
      <c r="J20" s="5">
        <v>174950</v>
      </c>
      <c r="K20" s="5">
        <v>174995</v>
      </c>
      <c r="L20" s="5">
        <v>172000</v>
      </c>
      <c r="M20" s="5">
        <v>178950</v>
      </c>
      <c r="N20" s="5">
        <v>174225</v>
      </c>
      <c r="O20" s="5">
        <v>177500</v>
      </c>
      <c r="P20" s="5">
        <v>204000</v>
      </c>
      <c r="Q20" s="5">
        <v>199995</v>
      </c>
      <c r="R20" s="5">
        <v>211995</v>
      </c>
      <c r="S20" s="5">
        <v>215995</v>
      </c>
      <c r="T20" s="5">
        <v>224995</v>
      </c>
      <c r="U20" s="5">
        <v>228000</v>
      </c>
      <c r="V20" s="5">
        <v>236995</v>
      </c>
      <c r="W20" s="5">
        <v>264497.5</v>
      </c>
      <c r="X20" s="5">
        <v>284497.5</v>
      </c>
      <c r="Y20" s="8">
        <v>7.5615081427990782E-2</v>
      </c>
      <c r="Z20" s="8">
        <v>0.31714854510521068</v>
      </c>
      <c r="AA20" s="8">
        <v>0.63293155402496781</v>
      </c>
      <c r="AB20" s="8">
        <v>1.22263671875</v>
      </c>
    </row>
    <row r="21" spans="2:28" x14ac:dyDescent="0.3">
      <c r="B21" t="s">
        <v>168</v>
      </c>
      <c r="C21" t="s">
        <v>169</v>
      </c>
      <c r="D21" s="5">
        <v>155000</v>
      </c>
      <c r="E21" s="5">
        <v>163495</v>
      </c>
      <c r="F21" s="5">
        <v>180000</v>
      </c>
      <c r="G21" s="5">
        <v>165000</v>
      </c>
      <c r="H21" s="5">
        <v>162000</v>
      </c>
      <c r="I21" s="5">
        <v>155995</v>
      </c>
      <c r="J21" s="5">
        <v>149995</v>
      </c>
      <c r="K21" s="5">
        <v>145997.5</v>
      </c>
      <c r="L21" s="5">
        <v>150000</v>
      </c>
      <c r="M21" s="5">
        <v>140495</v>
      </c>
      <c r="N21" s="5">
        <v>139000</v>
      </c>
      <c r="O21" s="5">
        <v>130995</v>
      </c>
      <c r="P21" s="5">
        <v>177995</v>
      </c>
      <c r="Q21" s="5">
        <v>204745</v>
      </c>
      <c r="R21" s="5">
        <v>202997.5</v>
      </c>
      <c r="S21" s="5">
        <v>202000</v>
      </c>
      <c r="T21" s="5">
        <v>197500</v>
      </c>
      <c r="U21" s="5">
        <v>228995</v>
      </c>
      <c r="V21" s="5">
        <v>229995</v>
      </c>
      <c r="W21" s="5">
        <v>254995</v>
      </c>
      <c r="X21" s="5">
        <v>269000</v>
      </c>
      <c r="Y21" s="8">
        <v>5.4922645542069493E-2</v>
      </c>
      <c r="Z21" s="8">
        <v>0.33168316831683181</v>
      </c>
      <c r="AA21" s="8">
        <v>0.93525179856115104</v>
      </c>
      <c r="AB21" s="8">
        <v>0.73548387096774204</v>
      </c>
    </row>
    <row r="22" spans="2:28" x14ac:dyDescent="0.3">
      <c r="B22" t="s">
        <v>170</v>
      </c>
      <c r="C22" t="s">
        <v>171</v>
      </c>
      <c r="D22" s="5">
        <v>102000</v>
      </c>
      <c r="E22" s="5">
        <v>115000</v>
      </c>
      <c r="F22" s="5">
        <v>144995</v>
      </c>
      <c r="G22" s="5">
        <v>162000</v>
      </c>
      <c r="H22" s="5">
        <v>177995</v>
      </c>
      <c r="I22" s="5">
        <v>175000</v>
      </c>
      <c r="J22" s="5">
        <v>162500</v>
      </c>
      <c r="K22" s="5">
        <v>152250</v>
      </c>
      <c r="L22" s="5">
        <v>165000</v>
      </c>
      <c r="M22" s="5">
        <v>160000</v>
      </c>
      <c r="N22" s="5">
        <v>162495</v>
      </c>
      <c r="O22" s="5">
        <v>175000</v>
      </c>
      <c r="P22" s="5">
        <v>192430</v>
      </c>
      <c r="Q22" s="5">
        <v>210000</v>
      </c>
      <c r="R22" s="5">
        <v>220000</v>
      </c>
      <c r="S22" s="5">
        <v>220000</v>
      </c>
      <c r="T22" s="5">
        <v>225000</v>
      </c>
      <c r="U22" s="5">
        <v>235000</v>
      </c>
      <c r="V22" s="5">
        <v>240000</v>
      </c>
      <c r="W22" s="5">
        <v>249000</v>
      </c>
      <c r="X22" s="5">
        <v>260000</v>
      </c>
      <c r="Y22" s="8">
        <v>4.4176706827309342E-2</v>
      </c>
      <c r="Z22" s="8">
        <v>0.18181818181818191</v>
      </c>
      <c r="AA22" s="8">
        <v>0.60004923228407026</v>
      </c>
      <c r="AB22" s="8">
        <v>1.5490196078431371</v>
      </c>
    </row>
    <row r="23" spans="2:28" x14ac:dyDescent="0.3">
      <c r="B23" t="s">
        <v>172</v>
      </c>
      <c r="C23" t="s">
        <v>173</v>
      </c>
      <c r="D23" s="5">
        <v>113950</v>
      </c>
      <c r="E23" s="5">
        <v>229995</v>
      </c>
      <c r="F23" s="5">
        <v>168750</v>
      </c>
      <c r="G23" s="5">
        <v>198000</v>
      </c>
      <c r="H23" s="5">
        <v>174000</v>
      </c>
      <c r="I23" s="5">
        <v>184995</v>
      </c>
      <c r="J23" s="5">
        <v>170000</v>
      </c>
      <c r="K23" s="5">
        <v>180000</v>
      </c>
      <c r="L23" s="5">
        <v>155995</v>
      </c>
      <c r="M23" s="5">
        <v>168000</v>
      </c>
      <c r="N23" s="5">
        <v>178995</v>
      </c>
      <c r="O23" s="5">
        <v>221000</v>
      </c>
      <c r="P23" s="5">
        <v>185747.5</v>
      </c>
      <c r="Q23" s="5">
        <v>163495</v>
      </c>
      <c r="R23" s="5">
        <v>187500</v>
      </c>
      <c r="S23" s="5">
        <v>191500</v>
      </c>
      <c r="T23" s="5">
        <v>216000</v>
      </c>
      <c r="U23" s="5">
        <v>199500</v>
      </c>
      <c r="V23" s="5">
        <v>187000</v>
      </c>
      <c r="W23" s="5">
        <v>216500</v>
      </c>
      <c r="X23" s="5">
        <v>264250</v>
      </c>
      <c r="Y23" s="8">
        <v>0.2205542725173211</v>
      </c>
      <c r="Z23" s="8">
        <v>0.37989556135770242</v>
      </c>
      <c r="AA23" s="8">
        <v>0.47629822062068777</v>
      </c>
      <c r="AB23" s="8">
        <v>1.318999561211057</v>
      </c>
    </row>
    <row r="24" spans="2:28" x14ac:dyDescent="0.3">
      <c r="B24" t="s">
        <v>174</v>
      </c>
      <c r="C24" t="s">
        <v>175</v>
      </c>
      <c r="D24" s="5">
        <v>243828</v>
      </c>
      <c r="E24" s="5">
        <v>256500</v>
      </c>
      <c r="F24" s="5">
        <v>242000</v>
      </c>
      <c r="G24" s="5">
        <v>249995</v>
      </c>
      <c r="H24" s="5">
        <v>235000</v>
      </c>
      <c r="I24" s="5">
        <v>233500</v>
      </c>
      <c r="J24" s="5">
        <v>205000</v>
      </c>
      <c r="K24" s="5">
        <v>179995</v>
      </c>
      <c r="L24" s="5">
        <v>212500</v>
      </c>
      <c r="M24" s="5">
        <v>209972.5</v>
      </c>
      <c r="N24" s="5">
        <v>190000</v>
      </c>
      <c r="O24" s="5">
        <v>209475</v>
      </c>
      <c r="P24" s="5">
        <v>215995</v>
      </c>
      <c r="Q24" s="5">
        <v>225000</v>
      </c>
      <c r="R24" s="5">
        <v>250000</v>
      </c>
      <c r="S24" s="5">
        <v>284500</v>
      </c>
      <c r="T24" s="5">
        <v>303500</v>
      </c>
      <c r="U24" s="5">
        <v>299995</v>
      </c>
      <c r="V24" s="5">
        <v>326497.5</v>
      </c>
      <c r="W24" s="5">
        <v>345000</v>
      </c>
      <c r="X24" s="5">
        <v>399995</v>
      </c>
      <c r="Y24" s="8">
        <v>0.15940579710144931</v>
      </c>
      <c r="Z24" s="8">
        <v>0.40595782073813708</v>
      </c>
      <c r="AA24" s="8">
        <v>1.105236842105263</v>
      </c>
      <c r="AB24" s="8">
        <v>0.64048017454927253</v>
      </c>
    </row>
    <row r="25" spans="2:28" x14ac:dyDescent="0.3">
      <c r="B25" t="s">
        <v>176</v>
      </c>
      <c r="C25" t="s">
        <v>177</v>
      </c>
      <c r="D25" s="109" t="s">
        <v>347</v>
      </c>
      <c r="E25" s="5">
        <v>102000</v>
      </c>
      <c r="F25" s="5">
        <v>112000</v>
      </c>
      <c r="G25" s="5">
        <v>139750</v>
      </c>
      <c r="H25" s="5">
        <v>139000</v>
      </c>
      <c r="I25" s="5">
        <v>180997.5</v>
      </c>
      <c r="J25" s="5">
        <v>154500</v>
      </c>
      <c r="K25" s="5">
        <v>99999</v>
      </c>
      <c r="L25" s="5">
        <v>125000</v>
      </c>
      <c r="M25" s="5">
        <v>164995</v>
      </c>
      <c r="N25" s="5">
        <v>159997.5</v>
      </c>
      <c r="O25" s="5">
        <v>183570</v>
      </c>
      <c r="P25" s="5">
        <v>186950</v>
      </c>
      <c r="Q25" s="5">
        <v>190000</v>
      </c>
      <c r="R25" s="5">
        <v>199350</v>
      </c>
      <c r="S25" s="5">
        <v>204313.5</v>
      </c>
      <c r="T25" s="5">
        <v>215450</v>
      </c>
      <c r="U25" s="5">
        <v>210450</v>
      </c>
      <c r="V25" s="5">
        <v>202950</v>
      </c>
      <c r="W25" s="5">
        <v>217995</v>
      </c>
      <c r="X25" s="5">
        <v>259497.5</v>
      </c>
      <c r="Y25" s="8">
        <v>0.19038280694511339</v>
      </c>
      <c r="Z25" s="8">
        <v>0.27009473187038552</v>
      </c>
      <c r="AA25" s="8">
        <v>0.62188471694870229</v>
      </c>
      <c r="AB25" s="110" t="s">
        <v>347</v>
      </c>
    </row>
    <row r="26" spans="2:28" x14ac:dyDescent="0.3">
      <c r="B26" t="s">
        <v>178</v>
      </c>
      <c r="C26" t="s">
        <v>179</v>
      </c>
      <c r="D26" s="109" t="s">
        <v>347</v>
      </c>
      <c r="E26" s="109" t="s">
        <v>347</v>
      </c>
      <c r="F26" s="109" t="s">
        <v>347</v>
      </c>
      <c r="G26" s="5">
        <v>42000</v>
      </c>
      <c r="H26" s="5">
        <v>35000</v>
      </c>
      <c r="I26" s="5">
        <v>29460</v>
      </c>
      <c r="J26" s="109" t="s">
        <v>347</v>
      </c>
      <c r="K26" s="5">
        <v>36800</v>
      </c>
      <c r="L26" s="5">
        <v>39330</v>
      </c>
      <c r="M26" s="109" t="s">
        <v>347</v>
      </c>
      <c r="N26" s="5">
        <v>39200</v>
      </c>
      <c r="O26" s="109" t="s">
        <v>347</v>
      </c>
      <c r="P26" s="109" t="s">
        <v>347</v>
      </c>
      <c r="Q26" s="109" t="s">
        <v>347</v>
      </c>
      <c r="R26" s="109" t="s">
        <v>347</v>
      </c>
      <c r="S26" s="109" t="s">
        <v>347</v>
      </c>
      <c r="T26" s="109" t="s">
        <v>347</v>
      </c>
      <c r="U26" s="109" t="s">
        <v>347</v>
      </c>
      <c r="V26" s="109" t="s">
        <v>347</v>
      </c>
      <c r="W26" s="109" t="s">
        <v>347</v>
      </c>
      <c r="X26" s="109" t="s">
        <v>347</v>
      </c>
      <c r="Y26" s="110" t="s">
        <v>347</v>
      </c>
      <c r="Z26" s="110" t="s">
        <v>347</v>
      </c>
      <c r="AA26" s="110" t="s">
        <v>347</v>
      </c>
      <c r="AB26" s="110" t="s">
        <v>347</v>
      </c>
    </row>
    <row r="27" spans="2:28" x14ac:dyDescent="0.3">
      <c r="B27" t="s">
        <v>180</v>
      </c>
      <c r="C27" t="s">
        <v>181</v>
      </c>
      <c r="D27" s="5">
        <v>105000</v>
      </c>
      <c r="E27" s="5">
        <v>145125</v>
      </c>
      <c r="F27" s="5">
        <v>163550.245</v>
      </c>
      <c r="G27" s="5">
        <v>182000</v>
      </c>
      <c r="H27" s="5">
        <v>148500</v>
      </c>
      <c r="I27" s="5">
        <v>141000</v>
      </c>
      <c r="J27" s="5">
        <v>150000</v>
      </c>
      <c r="K27" s="5">
        <v>181500</v>
      </c>
      <c r="L27" s="5">
        <v>184000</v>
      </c>
      <c r="M27" s="5">
        <v>171620</v>
      </c>
      <c r="N27" s="5">
        <v>167500</v>
      </c>
      <c r="O27" s="5">
        <v>178495</v>
      </c>
      <c r="P27" s="5">
        <v>179995</v>
      </c>
      <c r="Q27" s="5">
        <v>179995</v>
      </c>
      <c r="R27" s="5">
        <v>199995</v>
      </c>
      <c r="S27" s="5">
        <v>245000</v>
      </c>
      <c r="T27" s="5">
        <v>218000</v>
      </c>
      <c r="U27" s="5">
        <v>220995</v>
      </c>
      <c r="V27" s="5">
        <v>216000</v>
      </c>
      <c r="W27" s="5">
        <v>213000</v>
      </c>
      <c r="X27" s="5">
        <v>229995</v>
      </c>
      <c r="Y27" s="8">
        <v>7.9788732394366235E-2</v>
      </c>
      <c r="Z27" s="8">
        <v>-6.1244897959183642E-2</v>
      </c>
      <c r="AA27" s="8">
        <v>0.37310447761194032</v>
      </c>
      <c r="AB27" s="8">
        <v>1.1904285714285709</v>
      </c>
    </row>
    <row r="28" spans="2:28" x14ac:dyDescent="0.3">
      <c r="B28" t="s">
        <v>182</v>
      </c>
      <c r="C28" t="s">
        <v>183</v>
      </c>
      <c r="D28" s="5">
        <v>96997.5</v>
      </c>
      <c r="E28" s="5">
        <v>121000</v>
      </c>
      <c r="F28" s="5">
        <v>153000</v>
      </c>
      <c r="G28" s="5">
        <v>164995</v>
      </c>
      <c r="H28" s="5">
        <v>182995</v>
      </c>
      <c r="I28" s="5">
        <v>175000</v>
      </c>
      <c r="J28" s="5">
        <v>163000</v>
      </c>
      <c r="K28" s="5">
        <v>164997.5</v>
      </c>
      <c r="L28" s="5">
        <v>178747.5</v>
      </c>
      <c r="M28" s="5">
        <v>182997.5</v>
      </c>
      <c r="N28" s="5">
        <v>182000</v>
      </c>
      <c r="O28" s="5">
        <v>186000</v>
      </c>
      <c r="P28" s="5">
        <v>185000</v>
      </c>
      <c r="Q28" s="5">
        <v>189950</v>
      </c>
      <c r="R28" s="5">
        <v>198000</v>
      </c>
      <c r="S28" s="5">
        <v>219000</v>
      </c>
      <c r="T28" s="5">
        <v>222995</v>
      </c>
      <c r="U28" s="5">
        <v>220000</v>
      </c>
      <c r="V28" s="5">
        <v>214000</v>
      </c>
      <c r="W28" s="5">
        <v>247995</v>
      </c>
      <c r="X28" s="5">
        <v>264997.5</v>
      </c>
      <c r="Y28" s="8">
        <v>6.855984999697573E-2</v>
      </c>
      <c r="Z28" s="8">
        <v>0.21003424657534239</v>
      </c>
      <c r="AA28" s="8">
        <v>0.45603021978021968</v>
      </c>
      <c r="AB28" s="8">
        <v>1.7320034021495401</v>
      </c>
    </row>
    <row r="29" spans="2:28" x14ac:dyDescent="0.3">
      <c r="B29" t="s">
        <v>184</v>
      </c>
      <c r="C29" t="s">
        <v>185</v>
      </c>
      <c r="D29" s="5" t="s">
        <v>347</v>
      </c>
      <c r="E29" s="5" t="s">
        <v>347</v>
      </c>
      <c r="F29" s="5" t="s">
        <v>347</v>
      </c>
      <c r="G29" s="5" t="s">
        <v>347</v>
      </c>
      <c r="H29" s="5">
        <v>92500</v>
      </c>
      <c r="I29" s="5">
        <v>147000</v>
      </c>
      <c r="J29" s="5">
        <v>149975</v>
      </c>
      <c r="K29" s="5">
        <v>130000</v>
      </c>
      <c r="L29" s="5">
        <v>86250</v>
      </c>
      <c r="M29" s="5">
        <v>137500</v>
      </c>
      <c r="N29" s="5">
        <v>95000</v>
      </c>
      <c r="O29" s="5">
        <v>125000</v>
      </c>
      <c r="P29" s="5">
        <v>125000</v>
      </c>
      <c r="Q29" s="5">
        <v>57500</v>
      </c>
      <c r="R29" s="5">
        <v>152000</v>
      </c>
      <c r="S29" s="5">
        <v>148000</v>
      </c>
      <c r="T29" s="5">
        <v>177000</v>
      </c>
      <c r="U29" s="5">
        <v>178000</v>
      </c>
      <c r="V29" s="5">
        <v>174000</v>
      </c>
      <c r="W29" s="5">
        <v>287000</v>
      </c>
      <c r="X29" s="5">
        <v>200000</v>
      </c>
      <c r="Y29" s="8">
        <v>-0.30313588850174211</v>
      </c>
      <c r="Z29" s="8">
        <v>0.35135135135135132</v>
      </c>
      <c r="AA29" s="8">
        <v>1.1052631578947369</v>
      </c>
      <c r="AB29" s="110" t="s">
        <v>347</v>
      </c>
    </row>
    <row r="30" spans="2:28" x14ac:dyDescent="0.3">
      <c r="B30" t="s">
        <v>186</v>
      </c>
      <c r="C30" t="s">
        <v>187</v>
      </c>
      <c r="D30" s="5">
        <v>149000</v>
      </c>
      <c r="E30" s="5">
        <v>183995</v>
      </c>
      <c r="F30" s="5">
        <v>177225</v>
      </c>
      <c r="G30" s="5">
        <v>187475</v>
      </c>
      <c r="H30" s="5">
        <v>205000</v>
      </c>
      <c r="I30" s="5">
        <v>198997.5</v>
      </c>
      <c r="J30" s="5">
        <v>225000</v>
      </c>
      <c r="K30" s="5">
        <v>239600</v>
      </c>
      <c r="L30" s="5">
        <v>210000</v>
      </c>
      <c r="M30" s="5">
        <v>201995</v>
      </c>
      <c r="N30" s="5">
        <v>217000</v>
      </c>
      <c r="O30" s="5">
        <v>236950</v>
      </c>
      <c r="P30" s="5">
        <v>228725</v>
      </c>
      <c r="Q30" s="5">
        <v>215500</v>
      </c>
      <c r="R30" s="5">
        <v>217000</v>
      </c>
      <c r="S30" s="5">
        <v>213997.5</v>
      </c>
      <c r="T30" s="5">
        <v>219000</v>
      </c>
      <c r="U30" s="5">
        <v>235000</v>
      </c>
      <c r="V30" s="5">
        <v>258000</v>
      </c>
      <c r="W30" s="5">
        <v>269500</v>
      </c>
      <c r="X30" s="5">
        <v>285000</v>
      </c>
      <c r="Y30" s="8">
        <v>5.7513914656771803E-2</v>
      </c>
      <c r="Z30" s="8">
        <v>0.33179125924368269</v>
      </c>
      <c r="AA30" s="8">
        <v>0.31336405529953909</v>
      </c>
      <c r="AB30" s="8">
        <v>0.91275167785234901</v>
      </c>
    </row>
    <row r="31" spans="2:28" x14ac:dyDescent="0.3">
      <c r="B31" t="s">
        <v>188</v>
      </c>
      <c r="C31" t="s">
        <v>189</v>
      </c>
      <c r="D31" s="5">
        <v>102000</v>
      </c>
      <c r="E31" s="5">
        <v>112500</v>
      </c>
      <c r="F31" s="5">
        <v>135000</v>
      </c>
      <c r="G31" s="5">
        <v>142250</v>
      </c>
      <c r="H31" s="5">
        <v>165000</v>
      </c>
      <c r="I31" s="5">
        <v>145000</v>
      </c>
      <c r="J31" s="5">
        <v>135000</v>
      </c>
      <c r="K31" s="5">
        <v>139997</v>
      </c>
      <c r="L31" s="5">
        <v>127950</v>
      </c>
      <c r="M31" s="5">
        <v>124997.5</v>
      </c>
      <c r="N31" s="5">
        <v>165995</v>
      </c>
      <c r="O31" s="5">
        <v>215000</v>
      </c>
      <c r="P31" s="5">
        <v>198890</v>
      </c>
      <c r="Q31" s="5">
        <v>191995</v>
      </c>
      <c r="R31" s="5">
        <v>199972.5</v>
      </c>
      <c r="S31" s="5">
        <v>209000</v>
      </c>
      <c r="T31" s="5">
        <v>239995</v>
      </c>
      <c r="U31" s="5">
        <v>248995</v>
      </c>
      <c r="V31" s="5">
        <v>262995</v>
      </c>
      <c r="W31" s="5">
        <v>292000</v>
      </c>
      <c r="X31" s="5">
        <v>298000</v>
      </c>
      <c r="Y31" s="8">
        <v>2.0547945205479531E-2</v>
      </c>
      <c r="Z31" s="8">
        <v>0.42583732057416263</v>
      </c>
      <c r="AA31" s="8">
        <v>0.795234796228802</v>
      </c>
      <c r="AB31" s="8">
        <v>1.92156862745098</v>
      </c>
    </row>
    <row r="32" spans="2:28" x14ac:dyDescent="0.3">
      <c r="B32" t="s">
        <v>190</v>
      </c>
      <c r="C32" t="s">
        <v>191</v>
      </c>
      <c r="D32" s="5">
        <v>184500</v>
      </c>
      <c r="E32" s="5">
        <v>182750</v>
      </c>
      <c r="F32" s="5">
        <v>160000</v>
      </c>
      <c r="G32" s="5">
        <v>163775</v>
      </c>
      <c r="H32" s="5">
        <v>196765</v>
      </c>
      <c r="I32" s="5">
        <v>211000</v>
      </c>
      <c r="J32" s="5">
        <v>188250</v>
      </c>
      <c r="K32" s="5">
        <v>187995</v>
      </c>
      <c r="L32" s="5">
        <v>185000</v>
      </c>
      <c r="M32" s="5">
        <v>191247.5</v>
      </c>
      <c r="N32" s="5">
        <v>178500</v>
      </c>
      <c r="O32" s="5">
        <v>197250</v>
      </c>
      <c r="P32" s="5">
        <v>210000</v>
      </c>
      <c r="Q32" s="5">
        <v>210000</v>
      </c>
      <c r="R32" s="5">
        <v>220000</v>
      </c>
      <c r="S32" s="5">
        <v>208500</v>
      </c>
      <c r="T32" s="5">
        <v>150995</v>
      </c>
      <c r="U32" s="5">
        <v>205497.5</v>
      </c>
      <c r="V32" s="5">
        <v>235000</v>
      </c>
      <c r="W32" s="5">
        <v>182000</v>
      </c>
      <c r="X32" s="5">
        <v>275000</v>
      </c>
      <c r="Y32" s="8">
        <v>0.51098901098901095</v>
      </c>
      <c r="Z32" s="8">
        <v>0.31894484412470031</v>
      </c>
      <c r="AA32" s="8">
        <v>0.54061624649859952</v>
      </c>
      <c r="AB32" s="8">
        <v>0.49051490514905138</v>
      </c>
    </row>
    <row r="33" spans="2:28" x14ac:dyDescent="0.3">
      <c r="B33" t="s">
        <v>192</v>
      </c>
      <c r="C33" t="s">
        <v>193</v>
      </c>
      <c r="D33" s="109" t="s">
        <v>347</v>
      </c>
      <c r="E33" s="109" t="s">
        <v>347</v>
      </c>
      <c r="F33" s="5">
        <v>48800</v>
      </c>
      <c r="G33" s="5">
        <v>92885.125</v>
      </c>
      <c r="H33" s="5">
        <v>161625</v>
      </c>
      <c r="I33" s="5">
        <v>153500</v>
      </c>
      <c r="J33" s="5">
        <v>180341</v>
      </c>
      <c r="K33" s="5">
        <v>195000</v>
      </c>
      <c r="L33" s="5">
        <v>185000</v>
      </c>
      <c r="M33" s="5">
        <v>58750</v>
      </c>
      <c r="N33" s="5">
        <v>35250</v>
      </c>
      <c r="O33" s="5">
        <v>175000</v>
      </c>
      <c r="P33" s="5">
        <v>182500</v>
      </c>
      <c r="Q33" s="5">
        <v>185000</v>
      </c>
      <c r="R33" s="109" t="s">
        <v>347</v>
      </c>
      <c r="S33" s="109" t="s">
        <v>347</v>
      </c>
      <c r="T33" s="5">
        <v>121000</v>
      </c>
      <c r="U33" s="109" t="s">
        <v>347</v>
      </c>
      <c r="V33" s="109" t="s">
        <v>347</v>
      </c>
      <c r="W33" s="109" t="s">
        <v>347</v>
      </c>
      <c r="X33" s="109" t="s">
        <v>347</v>
      </c>
      <c r="Y33" s="109" t="s">
        <v>347</v>
      </c>
      <c r="Z33" s="109" t="s">
        <v>347</v>
      </c>
      <c r="AA33" s="109" t="s">
        <v>347</v>
      </c>
      <c r="AB33" s="109" t="s">
        <v>347</v>
      </c>
    </row>
    <row r="34" spans="2:28" x14ac:dyDescent="0.3">
      <c r="B34" t="s">
        <v>194</v>
      </c>
      <c r="C34" t="s">
        <v>195</v>
      </c>
      <c r="D34" s="5">
        <v>124000</v>
      </c>
      <c r="E34" s="5">
        <v>120000</v>
      </c>
      <c r="F34" s="5">
        <v>133950</v>
      </c>
      <c r="G34" s="5">
        <v>193950</v>
      </c>
      <c r="H34" s="5">
        <v>249995</v>
      </c>
      <c r="I34" s="5">
        <v>136250</v>
      </c>
      <c r="J34" s="5">
        <v>151997.5</v>
      </c>
      <c r="K34" s="5">
        <v>165000</v>
      </c>
      <c r="L34" s="5">
        <v>183495</v>
      </c>
      <c r="M34" s="5">
        <v>186995</v>
      </c>
      <c r="N34" s="5">
        <v>236995</v>
      </c>
      <c r="O34" s="5">
        <v>248597.5</v>
      </c>
      <c r="P34" s="5">
        <v>225000</v>
      </c>
      <c r="Q34" s="5">
        <v>253247.5</v>
      </c>
      <c r="R34" s="5">
        <v>239000</v>
      </c>
      <c r="S34" s="5">
        <v>252495</v>
      </c>
      <c r="T34" s="5">
        <v>269995</v>
      </c>
      <c r="U34" s="5">
        <v>319995</v>
      </c>
      <c r="V34" s="5">
        <v>296000</v>
      </c>
      <c r="W34" s="5">
        <v>289497.5</v>
      </c>
      <c r="X34" s="5">
        <v>289000</v>
      </c>
      <c r="Y34" s="8">
        <v>-1.718494978367735E-3</v>
      </c>
      <c r="Z34" s="8">
        <v>0.14457712033901671</v>
      </c>
      <c r="AA34" s="8">
        <v>0.21943500917740891</v>
      </c>
      <c r="AB34" s="8">
        <v>1.330645161290323</v>
      </c>
    </row>
    <row r="35" spans="2:28" x14ac:dyDescent="0.3">
      <c r="B35" t="s">
        <v>196</v>
      </c>
      <c r="C35" t="s">
        <v>197</v>
      </c>
      <c r="D35" s="5">
        <v>126500</v>
      </c>
      <c r="E35" s="5">
        <v>155000</v>
      </c>
      <c r="F35" s="5">
        <v>164950</v>
      </c>
      <c r="G35" s="5">
        <v>157747.5</v>
      </c>
      <c r="H35" s="5">
        <v>160000</v>
      </c>
      <c r="I35" s="5">
        <v>189000</v>
      </c>
      <c r="J35" s="5">
        <v>165000</v>
      </c>
      <c r="K35" s="5">
        <v>180000</v>
      </c>
      <c r="L35" s="5">
        <v>185000</v>
      </c>
      <c r="M35" s="5">
        <v>174995</v>
      </c>
      <c r="N35" s="5">
        <v>160495</v>
      </c>
      <c r="O35" s="5">
        <v>175000</v>
      </c>
      <c r="P35" s="5">
        <v>190745</v>
      </c>
      <c r="Q35" s="5">
        <v>199995</v>
      </c>
      <c r="R35" s="5">
        <v>227495</v>
      </c>
      <c r="S35" s="5">
        <v>211000</v>
      </c>
      <c r="T35" s="5">
        <v>235000</v>
      </c>
      <c r="U35" s="5">
        <v>241995</v>
      </c>
      <c r="V35" s="5">
        <v>248000</v>
      </c>
      <c r="W35" s="5">
        <v>266000</v>
      </c>
      <c r="X35" s="5">
        <v>289995</v>
      </c>
      <c r="Y35" s="8">
        <v>9.0206766917293235E-2</v>
      </c>
      <c r="Z35" s="8">
        <v>0.37438388625592411</v>
      </c>
      <c r="AA35" s="8">
        <v>0.80687871896320762</v>
      </c>
      <c r="AB35" s="8">
        <v>1.292450592885376</v>
      </c>
    </row>
    <row r="36" spans="2:28" x14ac:dyDescent="0.3">
      <c r="B36" t="s">
        <v>198</v>
      </c>
      <c r="C36" t="s">
        <v>199</v>
      </c>
      <c r="D36" s="5">
        <v>180000</v>
      </c>
      <c r="E36" s="5">
        <v>214000</v>
      </c>
      <c r="F36" s="5">
        <v>157995</v>
      </c>
      <c r="G36" s="5">
        <v>155950</v>
      </c>
      <c r="H36" s="5">
        <v>179997.5</v>
      </c>
      <c r="I36" s="5">
        <v>186000</v>
      </c>
      <c r="J36" s="5">
        <v>154995</v>
      </c>
      <c r="K36" s="5">
        <v>169995</v>
      </c>
      <c r="L36" s="5">
        <v>209000</v>
      </c>
      <c r="M36" s="5">
        <v>214750</v>
      </c>
      <c r="N36" s="5">
        <v>200000</v>
      </c>
      <c r="O36" s="5">
        <v>225000</v>
      </c>
      <c r="P36" s="5">
        <v>175475</v>
      </c>
      <c r="Q36" s="5">
        <v>190500</v>
      </c>
      <c r="R36" s="5">
        <v>226475</v>
      </c>
      <c r="S36" s="5">
        <v>189995</v>
      </c>
      <c r="T36" s="5">
        <v>263995</v>
      </c>
      <c r="U36" s="5">
        <v>276995</v>
      </c>
      <c r="V36" s="5">
        <v>213495</v>
      </c>
      <c r="W36" s="5">
        <v>259995</v>
      </c>
      <c r="X36" s="5">
        <v>271000</v>
      </c>
      <c r="Y36" s="8">
        <v>4.2327737071866663E-2</v>
      </c>
      <c r="Z36" s="8">
        <v>0.42635332508750218</v>
      </c>
      <c r="AA36" s="8">
        <v>0.35499999999999998</v>
      </c>
      <c r="AB36" s="8">
        <v>0.50555555555555554</v>
      </c>
    </row>
    <row r="37" spans="2:28" x14ac:dyDescent="0.3">
      <c r="B37" t="s">
        <v>200</v>
      </c>
      <c r="C37" t="s">
        <v>201</v>
      </c>
      <c r="D37" s="5">
        <v>108747.5</v>
      </c>
      <c r="E37" s="5">
        <v>139995</v>
      </c>
      <c r="F37" s="5">
        <v>110875</v>
      </c>
      <c r="G37" s="5">
        <v>118997.5</v>
      </c>
      <c r="H37" s="5">
        <v>137500</v>
      </c>
      <c r="I37" s="5">
        <v>145997.5</v>
      </c>
      <c r="J37" s="5">
        <v>132995</v>
      </c>
      <c r="K37" s="5">
        <v>135000</v>
      </c>
      <c r="L37" s="5">
        <v>188995</v>
      </c>
      <c r="M37" s="5">
        <v>180000</v>
      </c>
      <c r="N37" s="5">
        <v>182995</v>
      </c>
      <c r="O37" s="5">
        <v>179997.5</v>
      </c>
      <c r="P37" s="5">
        <v>187750</v>
      </c>
      <c r="Q37" s="5">
        <v>145625</v>
      </c>
      <c r="R37" s="5">
        <v>179995</v>
      </c>
      <c r="S37" s="5">
        <v>199500</v>
      </c>
      <c r="T37" s="5">
        <v>199999</v>
      </c>
      <c r="U37" s="5">
        <v>249500</v>
      </c>
      <c r="V37" s="5">
        <v>252000</v>
      </c>
      <c r="W37" s="5">
        <v>218000</v>
      </c>
      <c r="X37" s="5">
        <v>255000</v>
      </c>
      <c r="Y37" s="8">
        <v>0.16972477064220179</v>
      </c>
      <c r="Z37" s="8">
        <v>0.27819548872180461</v>
      </c>
      <c r="AA37" s="8">
        <v>0.39348069619388498</v>
      </c>
      <c r="AB37" s="8">
        <v>1.344881491528541</v>
      </c>
    </row>
    <row r="38" spans="2:28" x14ac:dyDescent="0.3">
      <c r="B38" t="s">
        <v>202</v>
      </c>
      <c r="C38" t="s">
        <v>203</v>
      </c>
      <c r="D38" s="5">
        <v>130000</v>
      </c>
      <c r="E38" s="5">
        <v>139997.5</v>
      </c>
      <c r="F38" s="5">
        <v>149995</v>
      </c>
      <c r="G38" s="5">
        <v>156000</v>
      </c>
      <c r="H38" s="5">
        <v>159950</v>
      </c>
      <c r="I38" s="5">
        <v>169000</v>
      </c>
      <c r="J38" s="5">
        <v>155001</v>
      </c>
      <c r="K38" s="5">
        <v>159995</v>
      </c>
      <c r="L38" s="5">
        <v>150000</v>
      </c>
      <c r="M38" s="5">
        <v>159995</v>
      </c>
      <c r="N38" s="5">
        <v>164997.5</v>
      </c>
      <c r="O38" s="5">
        <v>199995</v>
      </c>
      <c r="P38" s="5">
        <v>205997.5</v>
      </c>
      <c r="Q38" s="5">
        <v>215995</v>
      </c>
      <c r="R38" s="5">
        <v>217995</v>
      </c>
      <c r="S38" s="5">
        <v>214995</v>
      </c>
      <c r="T38" s="5">
        <v>246995</v>
      </c>
      <c r="U38" s="5">
        <v>269997.5</v>
      </c>
      <c r="V38" s="5">
        <v>301995</v>
      </c>
      <c r="W38" s="5">
        <v>342995</v>
      </c>
      <c r="X38" s="5">
        <v>349995</v>
      </c>
      <c r="Y38" s="8">
        <v>2.040846076473413E-2</v>
      </c>
      <c r="Z38" s="8">
        <v>0.62792157957161798</v>
      </c>
      <c r="AA38" s="8">
        <v>1.1212139577872391</v>
      </c>
      <c r="AB38" s="8">
        <v>1.6922692307692311</v>
      </c>
    </row>
    <row r="39" spans="2:28" x14ac:dyDescent="0.3">
      <c r="B39" s="40" t="s">
        <v>204</v>
      </c>
      <c r="C39" s="40" t="s">
        <v>205</v>
      </c>
      <c r="D39" s="46">
        <v>130500</v>
      </c>
      <c r="E39" s="46">
        <v>151500</v>
      </c>
      <c r="F39" s="46">
        <v>166000</v>
      </c>
      <c r="G39" s="46">
        <v>174000</v>
      </c>
      <c r="H39" s="46">
        <v>186000</v>
      </c>
      <c r="I39" s="46">
        <v>185000</v>
      </c>
      <c r="J39" s="46">
        <v>173500</v>
      </c>
      <c r="K39" s="46">
        <v>175000</v>
      </c>
      <c r="L39" s="46">
        <v>183000</v>
      </c>
      <c r="M39" s="46">
        <v>185000</v>
      </c>
      <c r="N39" s="46">
        <v>190000</v>
      </c>
      <c r="O39" s="46">
        <v>206000</v>
      </c>
      <c r="P39" s="46">
        <v>212000</v>
      </c>
      <c r="Q39" s="46">
        <v>215000</v>
      </c>
      <c r="R39" s="46">
        <v>227000</v>
      </c>
      <c r="S39" s="46">
        <v>225995</v>
      </c>
      <c r="T39" s="46">
        <v>239625</v>
      </c>
      <c r="U39" s="46">
        <v>248995</v>
      </c>
      <c r="V39" s="46">
        <v>262995</v>
      </c>
      <c r="W39" s="46">
        <v>286995</v>
      </c>
      <c r="X39" s="46">
        <v>300000</v>
      </c>
      <c r="Y39" s="47">
        <v>4.5314378299273539E-2</v>
      </c>
      <c r="Z39" s="47">
        <v>0.32746299696895947</v>
      </c>
      <c r="AA39" s="47">
        <v>0.57894736842105265</v>
      </c>
      <c r="AB39" s="47">
        <v>1.298850574712644</v>
      </c>
    </row>
    <row r="41" spans="2:28" x14ac:dyDescent="0.3">
      <c r="B41" t="s">
        <v>348</v>
      </c>
    </row>
    <row r="43" spans="2:28" x14ac:dyDescent="0.3">
      <c r="B43" t="s">
        <v>206</v>
      </c>
      <c r="AB43" s="38" t="s">
        <v>207</v>
      </c>
    </row>
    <row r="44" spans="2:28" x14ac:dyDescent="0.3">
      <c r="B44" s="2" t="s">
        <v>208</v>
      </c>
      <c r="AB44" s="38" t="s">
        <v>209</v>
      </c>
    </row>
    <row r="45" spans="2:28" x14ac:dyDescent="0.3">
      <c r="AB45" s="38" t="s">
        <v>210</v>
      </c>
    </row>
    <row r="46" spans="2:28" x14ac:dyDescent="0.3">
      <c r="B46" s="2" t="s">
        <v>112</v>
      </c>
    </row>
  </sheetData>
  <mergeCells count="2">
    <mergeCell ref="B5:X5"/>
    <mergeCell ref="Y5:AB5"/>
  </mergeCells>
  <hyperlinks>
    <hyperlink ref="AB2" location="index!A1" display="return to index" xr:uid="{00000000-0004-0000-0F00-000000000000}"/>
    <hyperlink ref="B3" r:id="rId1" xr:uid="{00000000-0004-0000-0F00-000001000000}"/>
    <hyperlink ref="B44" r:id="rId2" xr:uid="{00000000-0004-0000-0F00-000002000000}"/>
    <hyperlink ref="B46" location="index!A1" display="return to index" xr:uid="{00000000-0004-0000-0F00-000003000000}"/>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X45"/>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4.44140625" customWidth="1"/>
    <col min="4" max="24" width="7.88671875" customWidth="1"/>
  </cols>
  <sheetData>
    <row r="1" spans="2:24" ht="10.199999999999999" customHeight="1" x14ac:dyDescent="0.3"/>
    <row r="2" spans="2:24" ht="17.399999999999999" x14ac:dyDescent="0.35">
      <c r="B2" s="1" t="s">
        <v>0</v>
      </c>
      <c r="X2" s="2" t="s">
        <v>112</v>
      </c>
    </row>
    <row r="3" spans="2:24" x14ac:dyDescent="0.3">
      <c r="B3" s="2" t="s">
        <v>1</v>
      </c>
    </row>
    <row r="5" spans="2:24" ht="30" customHeight="1" x14ac:dyDescent="0.3">
      <c r="B5" s="120" t="s">
        <v>21</v>
      </c>
      <c r="C5" s="120"/>
      <c r="D5" s="120"/>
      <c r="E5" s="120"/>
      <c r="F5" s="120"/>
      <c r="G5" s="120"/>
      <c r="H5" s="120"/>
      <c r="I5" s="120"/>
      <c r="J5" s="120"/>
      <c r="K5" s="120"/>
      <c r="L5" s="120"/>
      <c r="M5" s="120"/>
      <c r="N5" s="120"/>
      <c r="O5" s="120"/>
      <c r="P5" s="120"/>
      <c r="Q5" s="120"/>
      <c r="R5" s="120"/>
      <c r="S5" s="120"/>
      <c r="T5" s="120"/>
      <c r="U5" s="120"/>
      <c r="V5" s="120"/>
      <c r="W5" s="120"/>
      <c r="X5" s="120"/>
    </row>
    <row r="6" spans="2:24" ht="31.95"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row>
    <row r="7" spans="2:24" x14ac:dyDescent="0.3">
      <c r="B7" t="s">
        <v>140</v>
      </c>
      <c r="C7" t="s">
        <v>141</v>
      </c>
      <c r="D7" s="6">
        <v>6.8088130774697941E-2</v>
      </c>
      <c r="E7" s="6">
        <v>7.7447163515016682E-2</v>
      </c>
      <c r="F7" s="6">
        <v>8.0492813141683772E-2</v>
      </c>
      <c r="G7" s="6">
        <v>0.1059782608695652</v>
      </c>
      <c r="H7" s="6">
        <v>7.6581576026637066E-2</v>
      </c>
      <c r="I7" s="6">
        <v>8.0273802115743628E-2</v>
      </c>
      <c r="J7" s="6">
        <v>5.5837563451776651E-2</v>
      </c>
      <c r="K7" s="6">
        <v>5.1965969188319153E-2</v>
      </c>
      <c r="L7" s="6">
        <v>7.5781425680233869E-2</v>
      </c>
      <c r="M7" s="6">
        <v>0.1147223417993973</v>
      </c>
      <c r="N7" s="6">
        <v>0.12504459507670351</v>
      </c>
      <c r="O7" s="6">
        <v>0.1149990542840931</v>
      </c>
      <c r="P7" s="6">
        <v>0.13501144164759729</v>
      </c>
      <c r="Q7" s="6">
        <v>0.14540750323415269</v>
      </c>
      <c r="R7" s="6">
        <v>0.1414523449319213</v>
      </c>
      <c r="S7" s="6">
        <v>0.15502512562814069</v>
      </c>
      <c r="T7" s="6">
        <v>0.14422331351770479</v>
      </c>
      <c r="U7" s="6">
        <v>0.1155413271245634</v>
      </c>
      <c r="V7" s="6">
        <v>0.1177089913666035</v>
      </c>
      <c r="W7" s="6">
        <v>0.1135218058294981</v>
      </c>
      <c r="X7" s="6">
        <v>0.11720456199951471</v>
      </c>
    </row>
    <row r="8" spans="2:24" x14ac:dyDescent="0.3">
      <c r="B8" t="s">
        <v>142</v>
      </c>
      <c r="C8" t="s">
        <v>143</v>
      </c>
      <c r="D8" s="6">
        <v>0.16123804893858371</v>
      </c>
      <c r="E8" s="6">
        <v>0.1535262519494022</v>
      </c>
      <c r="F8" s="6">
        <v>0.1576729865499919</v>
      </c>
      <c r="G8" s="6">
        <v>0.15917821947553029</v>
      </c>
      <c r="H8" s="6">
        <v>0.1712769379221615</v>
      </c>
      <c r="I8" s="6">
        <v>0.19414168937329701</v>
      </c>
      <c r="J8" s="6">
        <v>0.19695906432748539</v>
      </c>
      <c r="K8" s="6">
        <v>0.18755912961210969</v>
      </c>
      <c r="L8" s="6">
        <v>0.18192571563756799</v>
      </c>
      <c r="M8" s="6">
        <v>0.19687003855749599</v>
      </c>
      <c r="N8" s="6">
        <v>0.16152716593245231</v>
      </c>
      <c r="O8" s="6">
        <v>0.15794066317626529</v>
      </c>
      <c r="P8" s="6">
        <v>0.18675308892039699</v>
      </c>
      <c r="Q8" s="6">
        <v>0.1518168242906919</v>
      </c>
      <c r="R8" s="6">
        <v>0.12765438125457651</v>
      </c>
      <c r="S8" s="6">
        <v>0.12736196319018411</v>
      </c>
      <c r="T8" s="6">
        <v>0.1233491153750312</v>
      </c>
      <c r="U8" s="6">
        <v>9.8058252427184467E-2</v>
      </c>
      <c r="V8" s="6">
        <v>0.10281768986751259</v>
      </c>
      <c r="W8" s="6">
        <v>0.11544496749607711</v>
      </c>
      <c r="X8" s="6">
        <v>0.1092866756393001</v>
      </c>
    </row>
    <row r="9" spans="2:24" x14ac:dyDescent="0.3">
      <c r="B9" t="s">
        <v>144</v>
      </c>
      <c r="C9" t="s">
        <v>145</v>
      </c>
      <c r="D9" s="6">
        <v>8.4931506849315067E-2</v>
      </c>
      <c r="E9" s="6">
        <v>8.1039755351681952E-2</v>
      </c>
      <c r="F9" s="6">
        <v>0.1162449578291162</v>
      </c>
      <c r="G9" s="6">
        <v>0.13125221709826179</v>
      </c>
      <c r="H9" s="6">
        <v>0.11579320113314449</v>
      </c>
      <c r="I9" s="6">
        <v>0.1197104677060134</v>
      </c>
      <c r="J9" s="6">
        <v>9.681787406905891E-2</v>
      </c>
      <c r="K9" s="6">
        <v>0.11205766710353871</v>
      </c>
      <c r="L9" s="6">
        <v>8.606856309263311E-2</v>
      </c>
      <c r="M9" s="6">
        <v>8.3274021352313168E-2</v>
      </c>
      <c r="N9" s="6">
        <v>8.5547290116896921E-2</v>
      </c>
      <c r="O9" s="6">
        <v>8.5580912863070541E-2</v>
      </c>
      <c r="P9" s="6">
        <v>7.2235872235872231E-2</v>
      </c>
      <c r="Q9" s="6">
        <v>9.869739478957916E-2</v>
      </c>
      <c r="R9" s="6">
        <v>9.0782122905027934E-2</v>
      </c>
      <c r="S9" s="6">
        <v>0.11784841075794621</v>
      </c>
      <c r="T9" s="6">
        <v>0.1143540669856459</v>
      </c>
      <c r="U9" s="6">
        <v>9.4492167761495702E-2</v>
      </c>
      <c r="V9" s="6">
        <v>8.611670020120725E-2</v>
      </c>
      <c r="W9" s="6">
        <v>3.9301310043668117E-2</v>
      </c>
      <c r="X9" s="6">
        <v>2.678062678062678E-2</v>
      </c>
    </row>
    <row r="10" spans="2:24" x14ac:dyDescent="0.3">
      <c r="B10" t="s">
        <v>146</v>
      </c>
      <c r="C10" t="s">
        <v>147</v>
      </c>
      <c r="D10" s="6">
        <v>4.5322245322245318E-2</v>
      </c>
      <c r="E10" s="6">
        <v>3.9288668320926388E-2</v>
      </c>
      <c r="F10" s="6">
        <v>4.9766056997022537E-2</v>
      </c>
      <c r="G10" s="6">
        <v>4.396073410157917E-2</v>
      </c>
      <c r="H10" s="6">
        <v>3.7685060565275909E-2</v>
      </c>
      <c r="I10" s="6">
        <v>4.2062415196743558E-2</v>
      </c>
      <c r="J10" s="6">
        <v>3.9452495974235113E-2</v>
      </c>
      <c r="K10" s="6">
        <v>4.0983606557377053E-2</v>
      </c>
      <c r="L10" s="6">
        <v>2.8252788104089221E-2</v>
      </c>
      <c r="M10" s="6">
        <v>3.3434650455927049E-2</v>
      </c>
      <c r="N10" s="6">
        <v>2.3588277340957829E-2</v>
      </c>
      <c r="O10" s="6">
        <v>1.320754716981132E-2</v>
      </c>
      <c r="P10" s="6">
        <v>1.7262638717632551E-2</v>
      </c>
      <c r="Q10" s="6">
        <v>2.092760180995475E-2</v>
      </c>
      <c r="R10" s="6">
        <v>1.247965274009767E-2</v>
      </c>
      <c r="S10" s="6">
        <v>1.7934782608695649E-2</v>
      </c>
      <c r="T10" s="6">
        <v>6.210526315789474E-2</v>
      </c>
      <c r="U10" s="6">
        <v>4.632152588555858E-2</v>
      </c>
      <c r="V10" s="6">
        <v>2.931118710307767E-2</v>
      </c>
      <c r="W10" s="6">
        <v>4.5776566757493191E-2</v>
      </c>
      <c r="X10" s="6">
        <v>4.3191361727654469E-2</v>
      </c>
    </row>
    <row r="11" spans="2:24" x14ac:dyDescent="0.3">
      <c r="B11" t="s">
        <v>148</v>
      </c>
      <c r="C11" t="s">
        <v>149</v>
      </c>
      <c r="D11" s="6">
        <v>6.2515691689681144E-2</v>
      </c>
      <c r="E11" s="6">
        <v>8.7516087516087512E-2</v>
      </c>
      <c r="F11" s="6">
        <v>9.5930041422841741E-2</v>
      </c>
      <c r="G11" s="6">
        <v>0.1008213307939531</v>
      </c>
      <c r="H11" s="6">
        <v>9.5543016547264312E-2</v>
      </c>
      <c r="I11" s="6">
        <v>0.12884464824963651</v>
      </c>
      <c r="J11" s="6">
        <v>0.1162760073742428</v>
      </c>
      <c r="K11" s="6">
        <v>8.3852544132917969E-2</v>
      </c>
      <c r="L11" s="6">
        <v>0.10504527813712811</v>
      </c>
      <c r="M11" s="6">
        <v>9.6646454646702143E-2</v>
      </c>
      <c r="N11" s="6">
        <v>7.534718802324436E-2</v>
      </c>
      <c r="O11" s="6">
        <v>8.1435842485936244E-2</v>
      </c>
      <c r="P11" s="6">
        <v>0.1012719760187961</v>
      </c>
      <c r="Q11" s="6">
        <v>0.12285216236407399</v>
      </c>
      <c r="R11" s="6">
        <v>0.14276527331189709</v>
      </c>
      <c r="S11" s="6">
        <v>0.1154049295774648</v>
      </c>
      <c r="T11" s="6">
        <v>0.1233448858082289</v>
      </c>
      <c r="U11" s="6">
        <v>9.0379008746355682E-2</v>
      </c>
      <c r="V11" s="6">
        <v>0.10145643051098489</v>
      </c>
      <c r="W11" s="6">
        <v>0.1385896623517697</v>
      </c>
      <c r="X11" s="6">
        <v>0.1119417666732245</v>
      </c>
    </row>
    <row r="12" spans="2:24" x14ac:dyDescent="0.3">
      <c r="B12" t="s">
        <v>150</v>
      </c>
      <c r="C12" t="s">
        <v>151</v>
      </c>
      <c r="D12" s="6">
        <v>0.19073946095369729</v>
      </c>
      <c r="E12" s="6">
        <v>0.22826086956521741</v>
      </c>
      <c r="F12" s="6">
        <v>0.1814595660749507</v>
      </c>
      <c r="G12" s="6">
        <v>0.24290578887627701</v>
      </c>
      <c r="H12" s="6">
        <v>0.2328589909443726</v>
      </c>
      <c r="I12" s="6">
        <v>0.12878787878787881</v>
      </c>
      <c r="J12" s="6">
        <v>0.1116504854368932</v>
      </c>
      <c r="K12" s="6">
        <v>5.3633217993079588E-2</v>
      </c>
      <c r="L12" s="6">
        <v>5.4867256637168141E-2</v>
      </c>
      <c r="M12" s="6">
        <v>5.2453468697123522E-2</v>
      </c>
      <c r="N12" s="6">
        <v>8.7011349306431271E-2</v>
      </c>
      <c r="O12" s="6">
        <v>0.10201660735468571</v>
      </c>
      <c r="P12" s="6">
        <v>6.2429057888762768E-2</v>
      </c>
      <c r="Q12" s="6">
        <v>7.0436507936507936E-2</v>
      </c>
      <c r="R12" s="6">
        <v>7.4340527577937646E-2</v>
      </c>
      <c r="S12" s="6">
        <v>0.1199165797705944</v>
      </c>
      <c r="T12" s="6">
        <v>0.1043663471778488</v>
      </c>
      <c r="U12" s="6">
        <v>0.1063321385902031</v>
      </c>
      <c r="V12" s="6">
        <v>0.1111111111111111</v>
      </c>
      <c r="W12" s="6">
        <v>5.1705170517051702E-2</v>
      </c>
      <c r="X12" s="6">
        <v>3.473053892215569E-2</v>
      </c>
    </row>
    <row r="13" spans="2:24" x14ac:dyDescent="0.3">
      <c r="B13" t="s">
        <v>152</v>
      </c>
      <c r="C13" t="s">
        <v>153</v>
      </c>
      <c r="D13" s="6">
        <v>7.7689827030196418E-2</v>
      </c>
      <c r="E13" s="6">
        <v>9.4569288389513104E-2</v>
      </c>
      <c r="F13" s="6">
        <v>7.502404616864379E-2</v>
      </c>
      <c r="G13" s="6">
        <v>5.6207535515750473E-2</v>
      </c>
      <c r="H13" s="6">
        <v>8.2665021591610113E-2</v>
      </c>
      <c r="I13" s="6">
        <v>9.7646469704556829E-2</v>
      </c>
      <c r="J13" s="6">
        <v>7.4857142857142858E-2</v>
      </c>
      <c r="K13" s="6">
        <v>7.7956989247311828E-2</v>
      </c>
      <c r="L13" s="6">
        <v>8.5441259134345138E-2</v>
      </c>
      <c r="M13" s="6">
        <v>7.2134962187318213E-2</v>
      </c>
      <c r="N13" s="6">
        <v>5.5722891566265059E-2</v>
      </c>
      <c r="O13" s="6">
        <v>6.3678043810494148E-2</v>
      </c>
      <c r="P13" s="6">
        <v>6.5558633425669435E-2</v>
      </c>
      <c r="Q13" s="6">
        <v>3.4832451499118157E-2</v>
      </c>
      <c r="R13" s="6">
        <v>4.431137724550898E-2</v>
      </c>
      <c r="S13" s="6">
        <v>3.9660056657223802E-2</v>
      </c>
      <c r="T13" s="6">
        <v>3.6704412338930098E-2</v>
      </c>
      <c r="U13" s="6">
        <v>2.5493421052631578E-2</v>
      </c>
      <c r="V13" s="6">
        <v>1.6753536857781089E-2</v>
      </c>
      <c r="W13" s="6">
        <v>2.495769881556684E-2</v>
      </c>
      <c r="X13" s="6">
        <v>3.4034930586654723E-2</v>
      </c>
    </row>
    <row r="14" spans="2:24" x14ac:dyDescent="0.3">
      <c r="B14" t="s">
        <v>154</v>
      </c>
      <c r="C14" t="s">
        <v>155</v>
      </c>
      <c r="D14" s="6">
        <v>8.5923753665689148E-2</v>
      </c>
      <c r="E14" s="6">
        <v>5.4674685620557682E-2</v>
      </c>
      <c r="F14" s="6">
        <v>6.2384838115293488E-2</v>
      </c>
      <c r="G14" s="6">
        <v>6.9411201531833416E-2</v>
      </c>
      <c r="H14" s="6">
        <v>0.13443396226415091</v>
      </c>
      <c r="I14" s="6">
        <v>0.1367236348478533</v>
      </c>
      <c r="J14" s="6">
        <v>0.1195</v>
      </c>
      <c r="K14" s="6">
        <v>8.8560885608856083E-2</v>
      </c>
      <c r="L14" s="6">
        <v>7.0299727520435965E-2</v>
      </c>
      <c r="M14" s="6">
        <v>8.9182058047493407E-2</v>
      </c>
      <c r="N14" s="6">
        <v>6.9028992176714224E-2</v>
      </c>
      <c r="O14" s="6">
        <v>3.1841255191509002E-2</v>
      </c>
      <c r="P14" s="6">
        <v>5.8871627146361398E-2</v>
      </c>
      <c r="Q14" s="6">
        <v>8.1717977955150137E-2</v>
      </c>
      <c r="R14" s="6">
        <v>7.1484681853888454E-2</v>
      </c>
      <c r="S14" s="6">
        <v>7.6893649579188983E-2</v>
      </c>
      <c r="T14" s="6">
        <v>9.3617021276595741E-2</v>
      </c>
      <c r="U14" s="6">
        <v>9.7674418604651161E-2</v>
      </c>
      <c r="V14" s="6">
        <v>8.8070982582977325E-2</v>
      </c>
      <c r="W14" s="6">
        <v>3.6611629576453697E-2</v>
      </c>
      <c r="X14" s="6">
        <v>3.3429632686751962E-2</v>
      </c>
    </row>
    <row r="15" spans="2:24" x14ac:dyDescent="0.3">
      <c r="B15" t="s">
        <v>156</v>
      </c>
      <c r="C15" t="s">
        <v>157</v>
      </c>
      <c r="D15" s="6">
        <v>5.5460458747004449E-2</v>
      </c>
      <c r="E15" s="6">
        <v>6.677740863787375E-2</v>
      </c>
      <c r="F15" s="6">
        <v>9.7615979381443299E-2</v>
      </c>
      <c r="G15" s="6">
        <v>0.1547996540789853</v>
      </c>
      <c r="H15" s="6">
        <v>0.17238346525945469</v>
      </c>
      <c r="I15" s="6">
        <v>0.1559681697612732</v>
      </c>
      <c r="J15" s="6">
        <v>0.1023454157782516</v>
      </c>
      <c r="K15" s="6">
        <v>0.11755952380952379</v>
      </c>
      <c r="L15" s="6">
        <v>0.1099706744868035</v>
      </c>
      <c r="M15" s="6">
        <v>0.103192279138827</v>
      </c>
      <c r="N15" s="6">
        <v>9.4645080946450813E-2</v>
      </c>
      <c r="O15" s="6">
        <v>9.0748379493223341E-2</v>
      </c>
      <c r="P15" s="6">
        <v>0.108371854134566</v>
      </c>
      <c r="Q15" s="6">
        <v>9.9318403115871465E-2</v>
      </c>
      <c r="R15" s="6">
        <v>0.12144128113879001</v>
      </c>
      <c r="S15" s="6">
        <v>8.0798479087452468E-2</v>
      </c>
      <c r="T15" s="6">
        <v>6.4245810055865923E-2</v>
      </c>
      <c r="U15" s="6">
        <v>7.4833418759610457E-2</v>
      </c>
      <c r="V15" s="6">
        <v>0.12678936605316971</v>
      </c>
      <c r="W15" s="6">
        <v>0.11408512505484859</v>
      </c>
      <c r="X15" s="6">
        <v>8.9797837329572167E-2</v>
      </c>
    </row>
    <row r="16" spans="2:24" x14ac:dyDescent="0.3">
      <c r="B16" t="s">
        <v>158</v>
      </c>
      <c r="C16" t="s">
        <v>159</v>
      </c>
      <c r="D16" s="6">
        <v>3.3467741935483873E-2</v>
      </c>
      <c r="E16" s="6">
        <v>3.8566243194192378E-2</v>
      </c>
      <c r="F16" s="6">
        <v>4.4030482641828961E-2</v>
      </c>
      <c r="G16" s="6">
        <v>3.959965187119234E-2</v>
      </c>
      <c r="H16" s="6">
        <v>6.7370129870129872E-2</v>
      </c>
      <c r="I16" s="6">
        <v>9.2783505154639179E-2</v>
      </c>
      <c r="J16" s="6">
        <v>5.1737451737451742E-2</v>
      </c>
      <c r="K16" s="6">
        <v>3.637770897832817E-2</v>
      </c>
      <c r="L16" s="6">
        <v>0.10806916426512971</v>
      </c>
      <c r="M16" s="6">
        <v>0.14545454545454539</v>
      </c>
      <c r="N16" s="6">
        <v>0.1462720546385885</v>
      </c>
      <c r="O16" s="6">
        <v>0.15431164901664149</v>
      </c>
      <c r="P16" s="6">
        <v>0.1550584646670056</v>
      </c>
      <c r="Q16" s="6">
        <v>0.15032679738562091</v>
      </c>
      <c r="R16" s="6">
        <v>0.1283075386919621</v>
      </c>
      <c r="S16" s="6">
        <v>0.1329700272479564</v>
      </c>
      <c r="T16" s="6">
        <v>0.14229636898920511</v>
      </c>
      <c r="U16" s="6">
        <v>6.6954643628509725E-2</v>
      </c>
      <c r="V16" s="6">
        <v>0.1021106674272675</v>
      </c>
      <c r="W16" s="6">
        <v>0.10632183908045981</v>
      </c>
      <c r="X16" s="6">
        <v>5.3398058252427182E-2</v>
      </c>
    </row>
    <row r="17" spans="2:24" x14ac:dyDescent="0.3">
      <c r="B17" t="s">
        <v>160</v>
      </c>
      <c r="C17" t="s">
        <v>161</v>
      </c>
      <c r="D17" s="6">
        <v>0.1070154577883472</v>
      </c>
      <c r="E17" s="6">
        <v>0.11471861471861471</v>
      </c>
      <c r="F17" s="6">
        <v>0.14179687499999999</v>
      </c>
      <c r="G17" s="6">
        <v>0.19097693351424691</v>
      </c>
      <c r="H17" s="6">
        <v>0.19106699751861039</v>
      </c>
      <c r="I17" s="6">
        <v>0.1454891994917408</v>
      </c>
      <c r="J17" s="6">
        <v>0.17746913580246909</v>
      </c>
      <c r="K17" s="6">
        <v>0.13084112149532709</v>
      </c>
      <c r="L17" s="6">
        <v>0.1232449297971919</v>
      </c>
      <c r="M17" s="6">
        <v>0.1155209071580439</v>
      </c>
      <c r="N17" s="6">
        <v>0.1197822141560799</v>
      </c>
      <c r="O17" s="6">
        <v>0.13048498845265591</v>
      </c>
      <c r="P17" s="6">
        <v>0.1179513709260217</v>
      </c>
      <c r="Q17" s="6">
        <v>0.19634703196347031</v>
      </c>
      <c r="R17" s="6">
        <v>0.22899353647276091</v>
      </c>
      <c r="S17" s="6">
        <v>0.23908435777871981</v>
      </c>
      <c r="T17" s="6">
        <v>0.31079378412431752</v>
      </c>
      <c r="U17" s="6">
        <v>0.26564610535794692</v>
      </c>
      <c r="V17" s="6">
        <v>0.28283281039892427</v>
      </c>
      <c r="W17" s="6">
        <v>0.32520679146713111</v>
      </c>
      <c r="X17" s="6">
        <v>0.29192253188474249</v>
      </c>
    </row>
    <row r="18" spans="2:24" x14ac:dyDescent="0.3">
      <c r="B18" t="s">
        <v>162</v>
      </c>
      <c r="C18" t="s">
        <v>163</v>
      </c>
      <c r="D18" s="6">
        <v>3.4216335540838853E-2</v>
      </c>
      <c r="E18" s="6">
        <v>3.6204059243006043E-2</v>
      </c>
      <c r="F18" s="6">
        <v>3.1039834454216239E-3</v>
      </c>
      <c r="G18" s="6">
        <v>8.0113100848256368E-3</v>
      </c>
      <c r="H18" s="6">
        <v>5.0352467270896274E-3</v>
      </c>
      <c r="I18" s="6">
        <v>5.1792828685258967E-2</v>
      </c>
      <c r="J18" s="6">
        <v>5.2109181141439212E-2</v>
      </c>
      <c r="K18" s="6">
        <v>5.9109311740890687E-2</v>
      </c>
      <c r="L18" s="6">
        <v>6.1897106109324758E-2</v>
      </c>
      <c r="M18" s="6">
        <v>9.9105812220566317E-2</v>
      </c>
      <c r="N18" s="6">
        <v>0.1189189189189189</v>
      </c>
      <c r="O18" s="6">
        <v>0.13123515439429931</v>
      </c>
      <c r="P18" s="6">
        <v>0.119625137816979</v>
      </c>
      <c r="Q18" s="6">
        <v>0.13265879707700959</v>
      </c>
      <c r="R18" s="6">
        <v>0.1101173840134153</v>
      </c>
      <c r="S18" s="6">
        <v>0.1095971563981043</v>
      </c>
      <c r="T18" s="6">
        <v>0.18217710095882689</v>
      </c>
      <c r="U18" s="6">
        <v>0.14377934272300469</v>
      </c>
      <c r="V18" s="6">
        <v>0.17834051724137931</v>
      </c>
      <c r="W18" s="6">
        <v>0.19265033407572379</v>
      </c>
      <c r="X18" s="6">
        <v>0.14874141876430211</v>
      </c>
    </row>
    <row r="19" spans="2:24" x14ac:dyDescent="0.3">
      <c r="B19" t="s">
        <v>164</v>
      </c>
      <c r="C19" t="s">
        <v>165</v>
      </c>
      <c r="D19" s="6">
        <v>0.21369061022292279</v>
      </c>
      <c r="E19" s="6">
        <v>0.17187148955290951</v>
      </c>
      <c r="F19" s="6">
        <v>0.16136261766024201</v>
      </c>
      <c r="G19" s="6">
        <v>0.1172113289760349</v>
      </c>
      <c r="H19" s="6">
        <v>0.10009078529278261</v>
      </c>
      <c r="I19" s="6">
        <v>0.16466485858194499</v>
      </c>
      <c r="J19" s="6">
        <v>0.1313789359391965</v>
      </c>
      <c r="K19" s="6">
        <v>0.1380690345172586</v>
      </c>
      <c r="L19" s="6">
        <v>0.1250620347394541</v>
      </c>
      <c r="M19" s="6">
        <v>0.11545711592836951</v>
      </c>
      <c r="N19" s="6">
        <v>0.1138888888888889</v>
      </c>
      <c r="O19" s="6">
        <v>0.1108159392789374</v>
      </c>
      <c r="P19" s="6">
        <v>0.12264150943396231</v>
      </c>
      <c r="Q19" s="6">
        <v>0.14183006535947709</v>
      </c>
      <c r="R19" s="6">
        <v>0.11847389558232931</v>
      </c>
      <c r="S19" s="6">
        <v>0.1254575707154742</v>
      </c>
      <c r="T19" s="6">
        <v>0.123292349726776</v>
      </c>
      <c r="U19" s="6">
        <v>7.4358974358974358E-2</v>
      </c>
      <c r="V19" s="6">
        <v>8.5674644467568506E-2</v>
      </c>
      <c r="W19" s="6">
        <v>9.423704240666908E-2</v>
      </c>
      <c r="X19" s="6">
        <v>6.4112291350531106E-2</v>
      </c>
    </row>
    <row r="20" spans="2:24" x14ac:dyDescent="0.3">
      <c r="B20" t="s">
        <v>166</v>
      </c>
      <c r="C20" t="s">
        <v>167</v>
      </c>
      <c r="D20" s="6">
        <v>0.1162790697674419</v>
      </c>
      <c r="E20" s="6">
        <v>0.11008984818754521</v>
      </c>
      <c r="F20" s="6">
        <v>0.1075626959247649</v>
      </c>
      <c r="G20" s="6">
        <v>0.1143196564013525</v>
      </c>
      <c r="H20" s="6">
        <v>0.1359433962264151</v>
      </c>
      <c r="I20" s="6">
        <v>0.14077163712200211</v>
      </c>
      <c r="J20" s="6">
        <v>0.1229914699464392</v>
      </c>
      <c r="K20" s="6">
        <v>0.10250250250250249</v>
      </c>
      <c r="L20" s="6">
        <v>0.1041325695581015</v>
      </c>
      <c r="M20" s="6">
        <v>9.7266244057052295E-2</v>
      </c>
      <c r="N20" s="6">
        <v>8.3894878706199466E-2</v>
      </c>
      <c r="O20" s="6">
        <v>7.7594568380213391E-2</v>
      </c>
      <c r="P20" s="6">
        <v>6.9956371295321201E-2</v>
      </c>
      <c r="Q20" s="6">
        <v>8.0163043478260865E-2</v>
      </c>
      <c r="R20" s="6">
        <v>9.9362688296639634E-2</v>
      </c>
      <c r="S20" s="6">
        <v>0.107997169143666</v>
      </c>
      <c r="T20" s="6">
        <v>0.106267029972752</v>
      </c>
      <c r="U20" s="6">
        <v>7.8719455613980818E-2</v>
      </c>
      <c r="V20" s="6">
        <v>9.0236066489733202E-2</v>
      </c>
      <c r="W20" s="6">
        <v>9.207389749702026E-2</v>
      </c>
      <c r="X20" s="6">
        <v>0.1075438873952238</v>
      </c>
    </row>
    <row r="21" spans="2:24" x14ac:dyDescent="0.3">
      <c r="B21" t="s">
        <v>168</v>
      </c>
      <c r="C21" t="s">
        <v>169</v>
      </c>
      <c r="D21" s="6">
        <v>9.178538951197332E-2</v>
      </c>
      <c r="E21" s="6">
        <v>7.3258455325593136E-2</v>
      </c>
      <c r="F21" s="6">
        <v>0.1041606388519183</v>
      </c>
      <c r="G21" s="6">
        <v>0.1275796351756058</v>
      </c>
      <c r="H21" s="6">
        <v>0.14673131227023281</v>
      </c>
      <c r="I21" s="6">
        <v>0.1168718737976145</v>
      </c>
      <c r="J21" s="6">
        <v>0.10399902462813949</v>
      </c>
      <c r="K21" s="6">
        <v>9.3017425097154313E-2</v>
      </c>
      <c r="L21" s="6">
        <v>8.8716055892433435E-2</v>
      </c>
      <c r="M21" s="6">
        <v>7.223942208462332E-2</v>
      </c>
      <c r="N21" s="6">
        <v>6.3861758076634106E-2</v>
      </c>
      <c r="O21" s="6">
        <v>5.838222564201212E-2</v>
      </c>
      <c r="P21" s="6">
        <v>6.1668479625135969E-2</v>
      </c>
      <c r="Q21" s="6">
        <v>7.1932773109243703E-2</v>
      </c>
      <c r="R21" s="6">
        <v>8.4724435869474035E-2</v>
      </c>
      <c r="S21" s="6">
        <v>8.1718042865681836E-2</v>
      </c>
      <c r="T21" s="6">
        <v>8.5546475995914195E-2</v>
      </c>
      <c r="U21" s="6">
        <v>8.103044496487119E-2</v>
      </c>
      <c r="V21" s="6">
        <v>9.1973111901937521E-2</v>
      </c>
      <c r="W21" s="6">
        <v>9.4685242518059862E-2</v>
      </c>
      <c r="X21" s="6">
        <v>8.5415065334358192E-2</v>
      </c>
    </row>
    <row r="22" spans="2:24" x14ac:dyDescent="0.3">
      <c r="B22" t="s">
        <v>170</v>
      </c>
      <c r="C22" t="s">
        <v>171</v>
      </c>
      <c r="D22" s="6">
        <v>3.4138550608903973E-2</v>
      </c>
      <c r="E22" s="6">
        <v>8.2901554404145081E-2</v>
      </c>
      <c r="F22" s="6">
        <v>0.10544340302811819</v>
      </c>
      <c r="G22" s="6">
        <v>0.14067974772249481</v>
      </c>
      <c r="H22" s="6">
        <v>0.13870129870129869</v>
      </c>
      <c r="I22" s="6">
        <v>0.13963210702341139</v>
      </c>
      <c r="J22" s="6">
        <v>0.11051534107834381</v>
      </c>
      <c r="K22" s="6">
        <v>0.12674743709226469</v>
      </c>
      <c r="L22" s="6">
        <v>8.7385243114586869E-2</v>
      </c>
      <c r="M22" s="6">
        <v>9.8333877817706639E-2</v>
      </c>
      <c r="N22" s="6">
        <v>8.0592991913746637E-2</v>
      </c>
      <c r="O22" s="6">
        <v>0.1044025157232704</v>
      </c>
      <c r="P22" s="6">
        <v>8.915956151035323E-2</v>
      </c>
      <c r="Q22" s="6">
        <v>9.0808170515097694E-2</v>
      </c>
      <c r="R22" s="6">
        <v>8.9377133105802045E-2</v>
      </c>
      <c r="S22" s="6">
        <v>0.1176470588235294</v>
      </c>
      <c r="T22" s="6">
        <v>0.1104199066874028</v>
      </c>
      <c r="U22" s="6">
        <v>9.3757649938800494E-2</v>
      </c>
      <c r="V22" s="6">
        <v>0.1032943676939426</v>
      </c>
      <c r="W22" s="6">
        <v>0.1336645374970428</v>
      </c>
      <c r="X22" s="6">
        <v>9.4447327451997923E-2</v>
      </c>
    </row>
    <row r="23" spans="2:24" x14ac:dyDescent="0.3">
      <c r="B23" t="s">
        <v>172</v>
      </c>
      <c r="C23" t="s">
        <v>173</v>
      </c>
      <c r="D23" s="6">
        <v>4.084967320261438E-2</v>
      </c>
      <c r="E23" s="6">
        <v>6.533776301218161E-2</v>
      </c>
      <c r="F23" s="6">
        <v>9.1476091476091481E-2</v>
      </c>
      <c r="G23" s="6">
        <v>6.7922657411998016E-2</v>
      </c>
      <c r="H23" s="6">
        <v>9.7307510628247523E-2</v>
      </c>
      <c r="I23" s="6">
        <v>0.1193447737909516</v>
      </c>
      <c r="J23" s="6">
        <v>0.12235067437379581</v>
      </c>
      <c r="K23" s="6">
        <v>9.6634093376764388E-2</v>
      </c>
      <c r="L23" s="6">
        <v>0.1268041237113402</v>
      </c>
      <c r="M23" s="6">
        <v>0.10305775764439409</v>
      </c>
      <c r="N23" s="6">
        <v>9.1160220994475141E-2</v>
      </c>
      <c r="O23" s="6">
        <v>9.6564531104921081E-2</v>
      </c>
      <c r="P23" s="6">
        <v>0.10677966101694911</v>
      </c>
      <c r="Q23" s="6">
        <v>6.7901234567901231E-2</v>
      </c>
      <c r="R23" s="6">
        <v>3.6421219319081551E-2</v>
      </c>
      <c r="S23" s="6">
        <v>5.3117782909930723E-2</v>
      </c>
      <c r="T23" s="6">
        <v>5.8224163027656477E-2</v>
      </c>
      <c r="U23" s="6">
        <v>4.7341587764020393E-2</v>
      </c>
      <c r="V23" s="6">
        <v>1.9745222929936301E-2</v>
      </c>
      <c r="W23" s="6">
        <v>1.7214397496087639E-2</v>
      </c>
      <c r="X23" s="6">
        <v>3.3003300330032999E-3</v>
      </c>
    </row>
    <row r="24" spans="2:24" x14ac:dyDescent="0.3">
      <c r="B24" t="s">
        <v>174</v>
      </c>
      <c r="C24" t="s">
        <v>175</v>
      </c>
      <c r="D24" s="6">
        <v>6.869806094182826E-2</v>
      </c>
      <c r="E24" s="6">
        <v>3.3248081841432228E-2</v>
      </c>
      <c r="F24" s="6">
        <v>7.0031545741324919E-2</v>
      </c>
      <c r="G24" s="6">
        <v>8.1701175153889194E-2</v>
      </c>
      <c r="H24" s="6">
        <v>0.13397371081900911</v>
      </c>
      <c r="I24" s="6">
        <v>0.18147590361445781</v>
      </c>
      <c r="J24" s="6">
        <v>0.23044838373305529</v>
      </c>
      <c r="K24" s="6">
        <v>0.19753086419753091</v>
      </c>
      <c r="L24" s="6">
        <v>0.2126436781609195</v>
      </c>
      <c r="M24" s="6">
        <v>0.22402890695573621</v>
      </c>
      <c r="N24" s="6">
        <v>0.26362397820163491</v>
      </c>
      <c r="O24" s="6">
        <v>0.29435483870967738</v>
      </c>
      <c r="P24" s="6">
        <v>0.29073114565342539</v>
      </c>
      <c r="Q24" s="6">
        <v>0.30968410150181253</v>
      </c>
      <c r="R24" s="6">
        <v>0.26881134133042528</v>
      </c>
      <c r="S24" s="6">
        <v>0.26771653543307089</v>
      </c>
      <c r="T24" s="6">
        <v>0.24271330153683099</v>
      </c>
      <c r="U24" s="6">
        <v>0.2200878155872667</v>
      </c>
      <c r="V24" s="6">
        <v>0.27341011517275909</v>
      </c>
      <c r="W24" s="6">
        <v>0.3258426966292135</v>
      </c>
      <c r="X24" s="6">
        <v>0.25732708089097311</v>
      </c>
    </row>
    <row r="25" spans="2:24" x14ac:dyDescent="0.3">
      <c r="B25" t="s">
        <v>176</v>
      </c>
      <c r="C25" t="s">
        <v>177</v>
      </c>
      <c r="D25" s="6">
        <v>2.1727322107550238E-3</v>
      </c>
      <c r="E25" s="6">
        <v>8.7020648967551628E-2</v>
      </c>
      <c r="F25" s="6">
        <v>9.0242785158039393E-2</v>
      </c>
      <c r="G25" s="6">
        <v>8.3209509658246653E-2</v>
      </c>
      <c r="H25" s="6">
        <v>9.2072870507139346E-2</v>
      </c>
      <c r="I25" s="6">
        <v>9.3220338983050849E-2</v>
      </c>
      <c r="J25" s="6">
        <v>0.105224429727741</v>
      </c>
      <c r="K25" s="6">
        <v>0.2258992805755396</v>
      </c>
      <c r="L25" s="6">
        <v>0.15952980688497059</v>
      </c>
      <c r="M25" s="6">
        <v>0.14844315713251269</v>
      </c>
      <c r="N25" s="6">
        <v>0.1155613919894944</v>
      </c>
      <c r="O25" s="6">
        <v>0.1175785797438882</v>
      </c>
      <c r="P25" s="6">
        <v>0.1197263397947548</v>
      </c>
      <c r="Q25" s="6">
        <v>0.14130434782608689</v>
      </c>
      <c r="R25" s="6">
        <v>0.1164705882352941</v>
      </c>
      <c r="S25" s="6">
        <v>0.1387077652637819</v>
      </c>
      <c r="T25" s="6">
        <v>0.113022113022113</v>
      </c>
      <c r="U25" s="6">
        <v>8.8694565896314803E-2</v>
      </c>
      <c r="V25" s="6">
        <v>9.6986301369863012E-2</v>
      </c>
      <c r="W25" s="6">
        <v>0.13232830820770519</v>
      </c>
      <c r="X25" s="6">
        <v>0.13118811881188119</v>
      </c>
    </row>
    <row r="26" spans="2:24" x14ac:dyDescent="0.3">
      <c r="B26" t="s">
        <v>178</v>
      </c>
      <c r="C26" t="s">
        <v>179</v>
      </c>
      <c r="D26" s="6"/>
      <c r="E26" s="6"/>
      <c r="F26" s="6">
        <v>6.006006006006006E-3</v>
      </c>
      <c r="G26" s="6">
        <v>3.098591549295775E-2</v>
      </c>
      <c r="H26" s="6">
        <v>5.5727554179566562E-2</v>
      </c>
      <c r="I26" s="6">
        <v>4.3010752688172053E-2</v>
      </c>
      <c r="J26" s="6">
        <v>2.3041474654377881E-2</v>
      </c>
      <c r="K26" s="6">
        <v>4.4534412955465577E-2</v>
      </c>
      <c r="L26" s="6">
        <v>2.6119402985074629E-2</v>
      </c>
      <c r="M26" s="6">
        <v>1.785714285714286E-2</v>
      </c>
      <c r="N26" s="6">
        <v>3.1007751937984499E-2</v>
      </c>
      <c r="O26" s="6">
        <v>1.067615658362989E-2</v>
      </c>
      <c r="P26" s="6">
        <v>8.4985835694051E-3</v>
      </c>
      <c r="Q26" s="6">
        <v>2.7700831024930748E-3</v>
      </c>
      <c r="R26" s="6">
        <v>5.1020408163265302E-3</v>
      </c>
      <c r="S26" s="6">
        <v>6.024096385542169E-3</v>
      </c>
      <c r="T26" s="6">
        <v>1.2158054711246201E-2</v>
      </c>
      <c r="U26" s="6">
        <v>1.6129032258064519E-2</v>
      </c>
      <c r="V26" s="6"/>
      <c r="W26" s="6"/>
      <c r="X26" s="6">
        <v>3.4246575342465752E-3</v>
      </c>
    </row>
    <row r="27" spans="2:24" x14ac:dyDescent="0.3">
      <c r="B27" t="s">
        <v>180</v>
      </c>
      <c r="C27" t="s">
        <v>181</v>
      </c>
      <c r="D27" s="6">
        <v>4.0034812880765887E-2</v>
      </c>
      <c r="E27" s="6">
        <v>6.8145800316957217E-2</v>
      </c>
      <c r="F27" s="6">
        <v>8.8250126071608676E-2</v>
      </c>
      <c r="G27" s="6">
        <v>0.10016654770402091</v>
      </c>
      <c r="H27" s="6">
        <v>0.1175398633257403</v>
      </c>
      <c r="I27" s="6">
        <v>0.13284313725490199</v>
      </c>
      <c r="J27" s="6">
        <v>9.5031055900621123E-2</v>
      </c>
      <c r="K27" s="6">
        <v>8.3382266588373458E-2</v>
      </c>
      <c r="L27" s="6">
        <v>9.7546379413524842E-2</v>
      </c>
      <c r="M27" s="6">
        <v>7.4643249176728863E-2</v>
      </c>
      <c r="N27" s="6">
        <v>6.4190981432360739E-2</v>
      </c>
      <c r="O27" s="6">
        <v>8.3116883116883117E-2</v>
      </c>
      <c r="P27" s="6">
        <v>7.0739549839228297E-2</v>
      </c>
      <c r="Q27" s="6">
        <v>7.5324675324675322E-2</v>
      </c>
      <c r="R27" s="6">
        <v>4.2217484008528781E-2</v>
      </c>
      <c r="S27" s="6">
        <v>2.9632556301856971E-2</v>
      </c>
      <c r="T27" s="6">
        <v>5.3328143246399368E-2</v>
      </c>
      <c r="U27" s="6">
        <v>6.5539112050739964E-2</v>
      </c>
      <c r="V27" s="6">
        <v>7.8858430341719868E-2</v>
      </c>
      <c r="W27" s="6">
        <v>6.224899598393574E-2</v>
      </c>
      <c r="X27" s="6">
        <v>8.565737051792828E-2</v>
      </c>
    </row>
    <row r="28" spans="2:24" x14ac:dyDescent="0.3">
      <c r="B28" t="s">
        <v>182</v>
      </c>
      <c r="C28" t="s">
        <v>183</v>
      </c>
      <c r="D28" s="6">
        <v>0.12861570247933879</v>
      </c>
      <c r="E28" s="6">
        <v>0.13231582742458839</v>
      </c>
      <c r="F28" s="6">
        <v>0.16338241663057601</v>
      </c>
      <c r="G28" s="6">
        <v>0.1677548441449031</v>
      </c>
      <c r="H28" s="6">
        <v>0.14066154360173741</v>
      </c>
      <c r="I28" s="6">
        <v>0.1827978056426332</v>
      </c>
      <c r="J28" s="6">
        <v>0.18112889637742211</v>
      </c>
      <c r="K28" s="6">
        <v>0.1431044431621466</v>
      </c>
      <c r="L28" s="6">
        <v>0.14179954441913439</v>
      </c>
      <c r="M28" s="6">
        <v>0.1517094017094017</v>
      </c>
      <c r="N28" s="6">
        <v>0.13776337115072931</v>
      </c>
      <c r="O28" s="6">
        <v>0.16930445647646811</v>
      </c>
      <c r="P28" s="6">
        <v>0.1715348837209302</v>
      </c>
      <c r="Q28" s="6">
        <v>0.16460829493087559</v>
      </c>
      <c r="R28" s="6">
        <v>0.15871873312938639</v>
      </c>
      <c r="S28" s="6">
        <v>0.16794425087108009</v>
      </c>
      <c r="T28" s="6">
        <v>0.16425370561875219</v>
      </c>
      <c r="U28" s="6">
        <v>0.10748485440687899</v>
      </c>
      <c r="V28" s="6">
        <v>8.3867521367521361E-2</v>
      </c>
      <c r="W28" s="6">
        <v>0.12511415525114161</v>
      </c>
      <c r="X28" s="6">
        <v>0.122220073486753</v>
      </c>
    </row>
    <row r="29" spans="2:24" x14ac:dyDescent="0.3">
      <c r="B29" t="s">
        <v>184</v>
      </c>
      <c r="C29" t="s">
        <v>185</v>
      </c>
      <c r="D29" s="6">
        <v>2.9154518950437322E-3</v>
      </c>
      <c r="E29" s="6"/>
      <c r="F29" s="6">
        <v>2.695417789757413E-3</v>
      </c>
      <c r="G29" s="6">
        <v>8.130081300813009E-3</v>
      </c>
      <c r="H29" s="6">
        <v>4.0920716112531973E-2</v>
      </c>
      <c r="I29" s="6">
        <v>3.6923076923076933E-2</v>
      </c>
      <c r="J29" s="6">
        <v>3.5714285714285712E-2</v>
      </c>
      <c r="K29" s="6">
        <v>5.0675675675675678E-2</v>
      </c>
      <c r="L29" s="6">
        <v>5.8181818181818182E-2</v>
      </c>
      <c r="M29" s="6">
        <v>2.2813688212927761E-2</v>
      </c>
      <c r="N29" s="6">
        <v>4.2345276872964167E-2</v>
      </c>
      <c r="O29" s="6">
        <v>7.2727272727272724E-2</v>
      </c>
      <c r="P29" s="6">
        <v>7.7694235588972427E-2</v>
      </c>
      <c r="Q29" s="6">
        <v>2.624671916010499E-2</v>
      </c>
      <c r="R29" s="6">
        <v>7.2261072261072257E-2</v>
      </c>
      <c r="S29" s="6">
        <v>5.8227848101265821E-2</v>
      </c>
      <c r="T29" s="6">
        <v>4.3814432989690719E-2</v>
      </c>
      <c r="U29" s="6">
        <v>3.6312849162011183E-2</v>
      </c>
      <c r="V29" s="6">
        <v>3.9577836411609502E-2</v>
      </c>
      <c r="W29" s="6">
        <v>2.8662420382165609E-2</v>
      </c>
      <c r="X29" s="6">
        <v>3.7681159420289857E-2</v>
      </c>
    </row>
    <row r="30" spans="2:24" x14ac:dyDescent="0.3">
      <c r="B30" t="s">
        <v>186</v>
      </c>
      <c r="C30" t="s">
        <v>187</v>
      </c>
      <c r="D30" s="6">
        <v>0.1154874787259908</v>
      </c>
      <c r="E30" s="6">
        <v>9.1815781754180106E-2</v>
      </c>
      <c r="F30" s="6">
        <v>0.1076142131979695</v>
      </c>
      <c r="G30" s="6">
        <v>0.118363370677058</v>
      </c>
      <c r="H30" s="6">
        <v>0.11847774054571571</v>
      </c>
      <c r="I30" s="6">
        <v>0.1180410213478443</v>
      </c>
      <c r="J30" s="6">
        <v>8.0177078209542549E-2</v>
      </c>
      <c r="K30" s="6">
        <v>9.0232558139534888E-2</v>
      </c>
      <c r="L30" s="6">
        <v>9.0644692195831308E-2</v>
      </c>
      <c r="M30" s="6">
        <v>9.5118268746854556E-2</v>
      </c>
      <c r="N30" s="6">
        <v>9.5118898623279102E-2</v>
      </c>
      <c r="O30" s="6">
        <v>0.1191002949852507</v>
      </c>
      <c r="P30" s="6">
        <v>0.1190723433714088</v>
      </c>
      <c r="Q30" s="6">
        <v>0.1033222591362126</v>
      </c>
      <c r="R30" s="6">
        <v>0.1071545246651421</v>
      </c>
      <c r="S30" s="6">
        <v>0.1392081736909323</v>
      </c>
      <c r="T30" s="6">
        <v>0.15148547175971269</v>
      </c>
      <c r="U30" s="6">
        <v>0.10239945927678271</v>
      </c>
      <c r="V30" s="6">
        <v>0.1040816326530612</v>
      </c>
      <c r="W30" s="6">
        <v>0.16839714471122649</v>
      </c>
      <c r="X30" s="6">
        <v>0.15633903133903129</v>
      </c>
    </row>
    <row r="31" spans="2:24" x14ac:dyDescent="0.3">
      <c r="B31" t="s">
        <v>188</v>
      </c>
      <c r="C31" t="s">
        <v>189</v>
      </c>
      <c r="D31" s="6">
        <v>8.7315010570824525E-2</v>
      </c>
      <c r="E31" s="6">
        <v>6.4754454584963053E-2</v>
      </c>
      <c r="F31" s="6">
        <v>7.3945104465383035E-2</v>
      </c>
      <c r="G31" s="6">
        <v>0.1183735512065362</v>
      </c>
      <c r="H31" s="6">
        <v>0.12598425196850391</v>
      </c>
      <c r="I31" s="6">
        <v>0.17017774851876241</v>
      </c>
      <c r="J31" s="6">
        <v>0.12527765437583299</v>
      </c>
      <c r="K31" s="6">
        <v>7.5984990619136966E-2</v>
      </c>
      <c r="L31" s="6">
        <v>9.8369011213047905E-2</v>
      </c>
      <c r="M31" s="6">
        <v>0.10344827586206901</v>
      </c>
      <c r="N31" s="6">
        <v>0.1167642752562225</v>
      </c>
      <c r="O31" s="6">
        <v>0.13362652232746949</v>
      </c>
      <c r="P31" s="6">
        <v>0.13938119555422049</v>
      </c>
      <c r="Q31" s="6">
        <v>0.17249602543720191</v>
      </c>
      <c r="R31" s="6">
        <v>0.18353931107020771</v>
      </c>
      <c r="S31" s="6">
        <v>0.1805026656511805</v>
      </c>
      <c r="T31" s="6">
        <v>0.1557762676424464</v>
      </c>
      <c r="U31" s="6">
        <v>0.1289693593314763</v>
      </c>
      <c r="V31" s="6">
        <v>0.13678588016720861</v>
      </c>
      <c r="W31" s="6">
        <v>0.15082219938335051</v>
      </c>
      <c r="X31" s="6">
        <v>0.1449475427940364</v>
      </c>
    </row>
    <row r="32" spans="2:24" x14ac:dyDescent="0.3">
      <c r="B32" t="s">
        <v>190</v>
      </c>
      <c r="C32" t="s">
        <v>191</v>
      </c>
      <c r="D32" s="6">
        <v>6.8616422947131606E-2</v>
      </c>
      <c r="E32" s="6">
        <v>8.8662220478619061E-2</v>
      </c>
      <c r="F32" s="6">
        <v>9.0977162111568699E-2</v>
      </c>
      <c r="G32" s="6">
        <v>0.1299453200385976</v>
      </c>
      <c r="H32" s="6">
        <v>0.11327988846287899</v>
      </c>
      <c r="I32" s="6">
        <v>0.14182424916573971</v>
      </c>
      <c r="J32" s="6">
        <v>0.13826146475017109</v>
      </c>
      <c r="K32" s="6">
        <v>0.1180040458530007</v>
      </c>
      <c r="L32" s="6">
        <v>9.8484848484848481E-2</v>
      </c>
      <c r="M32" s="6">
        <v>8.0763582966226141E-2</v>
      </c>
      <c r="N32" s="6">
        <v>8.6956521739130432E-2</v>
      </c>
      <c r="O32" s="6">
        <v>6.9714285714285715E-2</v>
      </c>
      <c r="P32" s="6">
        <v>8.3246073298429313E-2</v>
      </c>
      <c r="Q32" s="6">
        <v>4.8011639185257027E-2</v>
      </c>
      <c r="R32" s="6">
        <v>4.6620046620046617E-2</v>
      </c>
      <c r="S32" s="6">
        <v>5.3921568627450983E-2</v>
      </c>
      <c r="T32" s="6">
        <v>3.0153237765694511E-2</v>
      </c>
      <c r="U32" s="6">
        <v>3.6018957345971561E-2</v>
      </c>
      <c r="V32" s="6">
        <v>4.5986622073578592E-2</v>
      </c>
      <c r="W32" s="6">
        <v>3.111111111111111E-2</v>
      </c>
      <c r="X32" s="6">
        <v>2.6780931976432779E-3</v>
      </c>
    </row>
    <row r="33" spans="2:24" x14ac:dyDescent="0.3">
      <c r="B33" t="s">
        <v>192</v>
      </c>
      <c r="C33" t="s">
        <v>193</v>
      </c>
      <c r="D33" s="6">
        <v>3.773584905660377E-3</v>
      </c>
      <c r="E33" s="6">
        <v>1.26984126984127E-2</v>
      </c>
      <c r="F33" s="6">
        <v>2.9900332225913619E-2</v>
      </c>
      <c r="G33" s="6">
        <v>7.2829131652661069E-2</v>
      </c>
      <c r="H33" s="6">
        <v>4.2105263157894743E-2</v>
      </c>
      <c r="I33" s="6">
        <v>2.295081967213115E-2</v>
      </c>
      <c r="J33" s="6">
        <v>3.292181069958848E-2</v>
      </c>
      <c r="K33" s="6">
        <v>3.3707865168539318E-2</v>
      </c>
      <c r="L33" s="6">
        <v>4.2253521126760563E-2</v>
      </c>
      <c r="M33" s="6">
        <v>4.1522491349480967E-2</v>
      </c>
      <c r="N33" s="6">
        <v>6.2695924764890276E-2</v>
      </c>
      <c r="O33" s="6">
        <v>5.6603773584905662E-2</v>
      </c>
      <c r="P33" s="6">
        <v>3.870967741935484E-2</v>
      </c>
      <c r="Q33" s="6">
        <v>7.1874999999999994E-2</v>
      </c>
      <c r="R33" s="6">
        <v>1.3114754098360659E-2</v>
      </c>
      <c r="S33" s="6">
        <v>1.0135135135135139E-2</v>
      </c>
      <c r="T33" s="6">
        <v>2.6666666666666668E-2</v>
      </c>
      <c r="U33" s="6">
        <v>3.6496350364963498E-3</v>
      </c>
      <c r="V33" s="6">
        <v>1.4035087719298249E-2</v>
      </c>
      <c r="W33" s="6">
        <v>1.136363636363636E-2</v>
      </c>
      <c r="X33" s="6">
        <v>1.2295081967213109E-2</v>
      </c>
    </row>
    <row r="34" spans="2:24" x14ac:dyDescent="0.3">
      <c r="B34" t="s">
        <v>194</v>
      </c>
      <c r="C34" t="s">
        <v>195</v>
      </c>
      <c r="D34" s="6">
        <v>9.9689440993788819E-2</v>
      </c>
      <c r="E34" s="6">
        <v>7.732463295269168E-2</v>
      </c>
      <c r="F34" s="6">
        <v>6.9109611057537768E-2</v>
      </c>
      <c r="G34" s="6">
        <v>5.3088803088803087E-2</v>
      </c>
      <c r="H34" s="6">
        <v>7.1470415934387813E-2</v>
      </c>
      <c r="I34" s="6">
        <v>3.5445757250268529E-2</v>
      </c>
      <c r="J34" s="6">
        <v>5.7917436845348121E-2</v>
      </c>
      <c r="K34" s="6">
        <v>7.8313253012048195E-2</v>
      </c>
      <c r="L34" s="6">
        <v>5.6200366524129512E-2</v>
      </c>
      <c r="M34" s="6">
        <v>5.1660516605166053E-2</v>
      </c>
      <c r="N34" s="6">
        <v>5.0215982721382293E-2</v>
      </c>
      <c r="O34" s="6">
        <v>4.9720953830542869E-2</v>
      </c>
      <c r="P34" s="6">
        <v>7.5842696629213488E-2</v>
      </c>
      <c r="Q34" s="6">
        <v>7.6821192052980131E-2</v>
      </c>
      <c r="R34" s="6">
        <v>8.2487869430966032E-2</v>
      </c>
      <c r="S34" s="6">
        <v>7.032967032967033E-2</v>
      </c>
      <c r="T34" s="6">
        <v>5.9561128526645767E-2</v>
      </c>
      <c r="U34" s="6">
        <v>5.4263565891472867E-2</v>
      </c>
      <c r="V34" s="6">
        <v>8.4694754944110065E-2</v>
      </c>
      <c r="W34" s="6">
        <v>8.0725623582766443E-2</v>
      </c>
      <c r="X34" s="6">
        <v>6.6695727986050571E-2</v>
      </c>
    </row>
    <row r="35" spans="2:24" x14ac:dyDescent="0.3">
      <c r="B35" t="s">
        <v>196</v>
      </c>
      <c r="C35" t="s">
        <v>197</v>
      </c>
      <c r="D35" s="6">
        <v>0.16426382109206489</v>
      </c>
      <c r="E35" s="6">
        <v>0.14336577260859251</v>
      </c>
      <c r="F35" s="6">
        <v>0.164544235924933</v>
      </c>
      <c r="G35" s="6">
        <v>0.1613236814891417</v>
      </c>
      <c r="H35" s="6">
        <v>0.14927316120633541</v>
      </c>
      <c r="I35" s="6">
        <v>0.16326125768696689</v>
      </c>
      <c r="J35" s="6">
        <v>0.1762554851292053</v>
      </c>
      <c r="K35" s="6">
        <v>0.16040220253770651</v>
      </c>
      <c r="L35" s="6">
        <v>0.1590056285178236</v>
      </c>
      <c r="M35" s="6">
        <v>0.14512686744130901</v>
      </c>
      <c r="N35" s="6">
        <v>0.1246212886285599</v>
      </c>
      <c r="O35" s="6">
        <v>0.12928808557727781</v>
      </c>
      <c r="P35" s="6">
        <v>0.1138018628281118</v>
      </c>
      <c r="Q35" s="6">
        <v>0.1215120051914341</v>
      </c>
      <c r="R35" s="6">
        <v>0.15932407966203979</v>
      </c>
      <c r="S35" s="6">
        <v>0.17446017446017439</v>
      </c>
      <c r="T35" s="6">
        <v>0.15273610515787969</v>
      </c>
      <c r="U35" s="6">
        <v>0.1049028971665075</v>
      </c>
      <c r="V35" s="6">
        <v>0.13386789888556669</v>
      </c>
      <c r="W35" s="6">
        <v>0.17690233672858</v>
      </c>
      <c r="X35" s="6">
        <v>0.141812865497076</v>
      </c>
    </row>
    <row r="36" spans="2:24" x14ac:dyDescent="0.3">
      <c r="B36" t="s">
        <v>198</v>
      </c>
      <c r="C36" t="s">
        <v>199</v>
      </c>
      <c r="D36" s="6">
        <v>0.1160587399336807</v>
      </c>
      <c r="E36" s="6">
        <v>0.104728236853734</v>
      </c>
      <c r="F36" s="6">
        <v>0.1105286151157711</v>
      </c>
      <c r="G36" s="6">
        <v>7.4365704286964124E-2</v>
      </c>
      <c r="H36" s="6">
        <v>0.1135646687697161</v>
      </c>
      <c r="I36" s="6">
        <v>0.15828957239309829</v>
      </c>
      <c r="J36" s="6">
        <v>0.14285714285714279</v>
      </c>
      <c r="K36" s="6">
        <v>0.18893280632411069</v>
      </c>
      <c r="L36" s="6">
        <v>0.1651017214397496</v>
      </c>
      <c r="M36" s="6">
        <v>0.10728582866293029</v>
      </c>
      <c r="N36" s="6">
        <v>0.1215505913272011</v>
      </c>
      <c r="O36" s="6">
        <v>0.1427664974619289</v>
      </c>
      <c r="P36" s="6">
        <v>0.10804597701149431</v>
      </c>
      <c r="Q36" s="6">
        <v>8.8304093567251468E-2</v>
      </c>
      <c r="R36" s="6">
        <v>8.461538461538462E-2</v>
      </c>
      <c r="S36" s="6">
        <v>8.6065573770491802E-2</v>
      </c>
      <c r="T36" s="6">
        <v>4.2027194066749082E-2</v>
      </c>
      <c r="U36" s="6">
        <v>4.974811083123426E-2</v>
      </c>
      <c r="V36" s="6">
        <v>7.1060171919770779E-2</v>
      </c>
      <c r="W36" s="6">
        <v>9.7214326321773736E-2</v>
      </c>
      <c r="X36" s="6">
        <v>8.3920563741191542E-2</v>
      </c>
    </row>
    <row r="37" spans="2:24" x14ac:dyDescent="0.3">
      <c r="B37" t="s">
        <v>200</v>
      </c>
      <c r="C37" t="s">
        <v>201</v>
      </c>
      <c r="D37" s="6">
        <v>7.4108383510884668E-2</v>
      </c>
      <c r="E37" s="6">
        <v>3.7845057880676762E-2</v>
      </c>
      <c r="F37" s="6">
        <v>5.8876003568242637E-2</v>
      </c>
      <c r="G37" s="6">
        <v>3.3621081326669702E-2</v>
      </c>
      <c r="H37" s="6">
        <v>7.9946404644930774E-2</v>
      </c>
      <c r="I37" s="6">
        <v>0.1216320246343341</v>
      </c>
      <c r="J37" s="6">
        <v>0.119815668202765</v>
      </c>
      <c r="K37" s="6">
        <v>9.5991561181434593E-2</v>
      </c>
      <c r="L37" s="6">
        <v>0.10031347962382441</v>
      </c>
      <c r="M37" s="6">
        <v>0.1440677966101695</v>
      </c>
      <c r="N37" s="6">
        <v>0.1406113537117904</v>
      </c>
      <c r="O37" s="6">
        <v>0.14018691588785051</v>
      </c>
      <c r="P37" s="6">
        <v>9.3638313080771973E-2</v>
      </c>
      <c r="Q37" s="6">
        <v>1.968205904617714E-2</v>
      </c>
      <c r="R37" s="6">
        <v>3.6390101892285302E-2</v>
      </c>
      <c r="S37" s="6">
        <v>0.1007591442374051</v>
      </c>
      <c r="T37" s="6">
        <v>7.1284465366509744E-2</v>
      </c>
      <c r="U37" s="6">
        <v>5.7352941176470593E-2</v>
      </c>
      <c r="V37" s="6">
        <v>4.4459644322845417E-2</v>
      </c>
      <c r="W37" s="6">
        <v>5.647058823529412E-2</v>
      </c>
      <c r="X37" s="6">
        <v>5.2059052059052063E-2</v>
      </c>
    </row>
    <row r="38" spans="2:24" x14ac:dyDescent="0.3">
      <c r="B38" t="s">
        <v>202</v>
      </c>
      <c r="C38" t="s">
        <v>203</v>
      </c>
      <c r="D38" s="6">
        <v>0.16030381770937441</v>
      </c>
      <c r="E38" s="6">
        <v>0.1753943217665615</v>
      </c>
      <c r="F38" s="6">
        <v>0.15685854911191949</v>
      </c>
      <c r="G38" s="6">
        <v>0.16860579767304279</v>
      </c>
      <c r="H38" s="6">
        <v>0.1614141414141414</v>
      </c>
      <c r="I38" s="6">
        <v>0.1458906802988596</v>
      </c>
      <c r="J38" s="6">
        <v>0.13380638621388749</v>
      </c>
      <c r="K38" s="6">
        <v>8.6096256684491973E-2</v>
      </c>
      <c r="L38" s="6">
        <v>9.2463923035809734E-2</v>
      </c>
      <c r="M38" s="6">
        <v>0.11281543790202871</v>
      </c>
      <c r="N38" s="6">
        <v>0.1087564974010396</v>
      </c>
      <c r="O38" s="6">
        <v>0.16543026706231451</v>
      </c>
      <c r="P38" s="6">
        <v>0.19228336495888679</v>
      </c>
      <c r="Q38" s="6">
        <v>0.15166461159062891</v>
      </c>
      <c r="R38" s="6">
        <v>0.1403076923076923</v>
      </c>
      <c r="S38" s="6">
        <v>0.15018656716417911</v>
      </c>
      <c r="T38" s="6">
        <v>0.1899320568252007</v>
      </c>
      <c r="U38" s="6">
        <v>0.1621790857858485</v>
      </c>
      <c r="V38" s="6">
        <v>0.19146378118425009</v>
      </c>
      <c r="W38" s="6">
        <v>0.25450590428837788</v>
      </c>
      <c r="X38" s="6">
        <v>0.19041188386225519</v>
      </c>
    </row>
    <row r="39" spans="2:24" x14ac:dyDescent="0.3">
      <c r="B39" s="40" t="s">
        <v>204</v>
      </c>
      <c r="C39" s="40" t="s">
        <v>205</v>
      </c>
      <c r="D39" s="42">
        <v>9.6739083425836495E-2</v>
      </c>
      <c r="E39" s="42">
        <v>9.6447599510013721E-2</v>
      </c>
      <c r="F39" s="42">
        <v>0.1079897975674365</v>
      </c>
      <c r="G39" s="42">
        <v>0.1182613772832527</v>
      </c>
      <c r="H39" s="42">
        <v>0.123225176050406</v>
      </c>
      <c r="I39" s="42">
        <v>0.13200689838767549</v>
      </c>
      <c r="J39" s="42">
        <v>0.1185682014669381</v>
      </c>
      <c r="K39" s="42">
        <v>0.1074384764130601</v>
      </c>
      <c r="L39" s="42">
        <v>0.10747159090909091</v>
      </c>
      <c r="M39" s="42">
        <v>0.1083750600178339</v>
      </c>
      <c r="N39" s="42">
        <v>0.10044441397904739</v>
      </c>
      <c r="O39" s="42">
        <v>0.10550684872778721</v>
      </c>
      <c r="P39" s="42">
        <v>0.1088427228641561</v>
      </c>
      <c r="Q39" s="42">
        <v>0.11203920479346061</v>
      </c>
      <c r="R39" s="42">
        <v>0.1153313512623597</v>
      </c>
      <c r="S39" s="42">
        <v>0.1188254905974907</v>
      </c>
      <c r="T39" s="42">
        <v>0.1198469706433479</v>
      </c>
      <c r="U39" s="42">
        <v>9.5095756507876578E-2</v>
      </c>
      <c r="V39" s="42">
        <v>0.1047320270919658</v>
      </c>
      <c r="W39" s="42">
        <v>0.1218040962762917</v>
      </c>
      <c r="X39" s="42">
        <v>0.1056096072953794</v>
      </c>
    </row>
    <row r="42" spans="2:24" x14ac:dyDescent="0.3">
      <c r="B42" t="s">
        <v>206</v>
      </c>
      <c r="X42" s="38" t="s">
        <v>207</v>
      </c>
    </row>
    <row r="43" spans="2:24" x14ac:dyDescent="0.3">
      <c r="B43" s="2" t="s">
        <v>208</v>
      </c>
      <c r="X43" s="38" t="s">
        <v>209</v>
      </c>
    </row>
    <row r="44" spans="2:24" x14ac:dyDescent="0.3">
      <c r="X44" s="38" t="s">
        <v>210</v>
      </c>
    </row>
    <row r="45" spans="2:24" x14ac:dyDescent="0.3">
      <c r="B45" s="2" t="s">
        <v>112</v>
      </c>
    </row>
  </sheetData>
  <mergeCells count="1">
    <mergeCell ref="B5:X5"/>
  </mergeCells>
  <hyperlinks>
    <hyperlink ref="X2" location="index!A1" display="return to index" xr:uid="{00000000-0004-0000-1000-000000000000}"/>
    <hyperlink ref="B3" r:id="rId1" xr:uid="{00000000-0004-0000-1000-000001000000}"/>
    <hyperlink ref="B43" r:id="rId2" xr:uid="{00000000-0004-0000-1000-000002000000}"/>
    <hyperlink ref="B45" location="index!A1" display="return to index" xr:uid="{00000000-0004-0000-1000-000003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B45"/>
  <sheetViews>
    <sheetView showGridLines="0" zoomScaleNormal="10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 customWidth="1"/>
    <col min="4" max="24" width="7.77734375" customWidth="1"/>
    <col min="25" max="28" width="8.4414062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16" t="s">
        <v>335</v>
      </c>
      <c r="C5" s="116"/>
      <c r="D5" s="116"/>
      <c r="E5" s="116"/>
      <c r="F5" s="116"/>
      <c r="G5" s="116"/>
      <c r="H5" s="116"/>
      <c r="I5" s="116"/>
      <c r="J5" s="116"/>
      <c r="K5" s="116"/>
      <c r="L5" s="116"/>
      <c r="M5" s="116"/>
      <c r="N5" s="116"/>
      <c r="O5" s="116"/>
      <c r="P5" s="116"/>
      <c r="Q5" s="116"/>
      <c r="R5" s="10"/>
      <c r="S5" s="10"/>
      <c r="T5" s="10"/>
      <c r="U5" s="10"/>
      <c r="V5" s="10"/>
      <c r="W5" s="10"/>
      <c r="X5" s="10"/>
      <c r="Y5" s="116" t="s">
        <v>211</v>
      </c>
      <c r="Z5" s="116"/>
      <c r="AA5" s="116"/>
      <c r="AB5" s="116"/>
    </row>
    <row r="6" spans="2:28" ht="28.2"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212</v>
      </c>
      <c r="Z6" s="40" t="s">
        <v>137</v>
      </c>
      <c r="AA6" s="40" t="s">
        <v>138</v>
      </c>
      <c r="AB6" s="40" t="s">
        <v>139</v>
      </c>
    </row>
    <row r="7" spans="2:28" x14ac:dyDescent="0.3">
      <c r="B7" t="s">
        <v>140</v>
      </c>
      <c r="C7" t="s">
        <v>141</v>
      </c>
      <c r="D7" s="91">
        <v>69296086</v>
      </c>
      <c r="E7" s="91">
        <v>87016690.340000004</v>
      </c>
      <c r="F7" s="91">
        <v>116635934.5</v>
      </c>
      <c r="G7" s="91">
        <v>164866247</v>
      </c>
      <c r="H7" s="91">
        <v>150327330</v>
      </c>
      <c r="I7" s="91">
        <v>93754628</v>
      </c>
      <c r="J7" s="91">
        <v>53218510.75</v>
      </c>
      <c r="K7" s="91">
        <v>53029619.200000003</v>
      </c>
      <c r="L7" s="91">
        <v>72291401.75</v>
      </c>
      <c r="M7" s="91">
        <v>137808629</v>
      </c>
      <c r="N7" s="91">
        <v>202544492.5</v>
      </c>
      <c r="O7" s="91">
        <v>189949508</v>
      </c>
      <c r="P7" s="91">
        <v>212153408</v>
      </c>
      <c r="Q7" s="91">
        <v>172184450</v>
      </c>
      <c r="R7" s="91">
        <v>169260155</v>
      </c>
      <c r="S7" s="91">
        <v>180608812</v>
      </c>
      <c r="T7" s="91">
        <v>171899357</v>
      </c>
      <c r="U7" s="91">
        <v>123022934</v>
      </c>
      <c r="V7" s="91">
        <v>172778111</v>
      </c>
      <c r="W7" s="91">
        <v>160090428</v>
      </c>
      <c r="X7" s="91">
        <v>156551705</v>
      </c>
      <c r="Y7" s="8">
        <v>-2.2104525824617079E-2</v>
      </c>
      <c r="Z7" s="8">
        <v>-0.13320007331646699</v>
      </c>
      <c r="AA7" s="8">
        <v>-0.2270749845246964</v>
      </c>
      <c r="AB7" s="8">
        <v>1.2591709580826831</v>
      </c>
    </row>
    <row r="8" spans="2:28" x14ac:dyDescent="0.3">
      <c r="B8" t="s">
        <v>142</v>
      </c>
      <c r="C8" t="s">
        <v>143</v>
      </c>
      <c r="D8" s="91">
        <v>132571375.89</v>
      </c>
      <c r="E8" s="91">
        <v>134696075.5</v>
      </c>
      <c r="F8" s="91">
        <v>165666912.56999999</v>
      </c>
      <c r="G8" s="91">
        <v>182653742.43000001</v>
      </c>
      <c r="H8" s="91">
        <v>255836210.99000001</v>
      </c>
      <c r="I8" s="91">
        <v>209746630.31999999</v>
      </c>
      <c r="J8" s="91">
        <v>191278576.09</v>
      </c>
      <c r="K8" s="91">
        <v>195897460.59</v>
      </c>
      <c r="L8" s="91">
        <v>192831204.41</v>
      </c>
      <c r="M8" s="91">
        <v>215485908.63</v>
      </c>
      <c r="N8" s="91">
        <v>251239980.27000001</v>
      </c>
      <c r="O8" s="91">
        <v>265012531.5</v>
      </c>
      <c r="P8" s="91">
        <v>269080452.70999998</v>
      </c>
      <c r="Q8" s="91">
        <v>177149973</v>
      </c>
      <c r="R8" s="91">
        <v>153357733</v>
      </c>
      <c r="S8" s="91">
        <v>148872941</v>
      </c>
      <c r="T8" s="91">
        <v>139678256</v>
      </c>
      <c r="U8" s="91">
        <v>118843650</v>
      </c>
      <c r="V8" s="91">
        <v>164881349</v>
      </c>
      <c r="W8" s="91">
        <v>163834754</v>
      </c>
      <c r="X8" s="91">
        <v>131904486</v>
      </c>
      <c r="Y8" s="8">
        <v>-0.19489312993993929</v>
      </c>
      <c r="Z8" s="8">
        <v>-0.11397944371905699</v>
      </c>
      <c r="AA8" s="8">
        <v>-0.47498608359128891</v>
      </c>
      <c r="AB8" s="8">
        <v>-5.0304214278755746E-3</v>
      </c>
    </row>
    <row r="9" spans="2:28" x14ac:dyDescent="0.3">
      <c r="B9" t="s">
        <v>144</v>
      </c>
      <c r="C9" t="s">
        <v>145</v>
      </c>
      <c r="D9" s="91">
        <v>27346755.300000001</v>
      </c>
      <c r="E9" s="91">
        <v>36587602.590000004</v>
      </c>
      <c r="F9" s="91">
        <v>54118717</v>
      </c>
      <c r="G9" s="91">
        <v>65488980</v>
      </c>
      <c r="H9" s="91">
        <v>66280864.75</v>
      </c>
      <c r="I9" s="91">
        <v>47781141.060000002</v>
      </c>
      <c r="J9" s="91">
        <v>29312105</v>
      </c>
      <c r="K9" s="91">
        <v>30638839</v>
      </c>
      <c r="L9" s="91">
        <v>22394864</v>
      </c>
      <c r="M9" s="91">
        <v>20971946</v>
      </c>
      <c r="N9" s="91">
        <v>29149022</v>
      </c>
      <c r="O9" s="91">
        <v>31026655</v>
      </c>
      <c r="P9" s="91">
        <v>29369945</v>
      </c>
      <c r="Q9" s="91">
        <v>44107741</v>
      </c>
      <c r="R9" s="91">
        <v>43748705</v>
      </c>
      <c r="S9" s="91">
        <v>56957835</v>
      </c>
      <c r="T9" s="91">
        <v>54133278</v>
      </c>
      <c r="U9" s="91">
        <v>44840344</v>
      </c>
      <c r="V9" s="91">
        <v>51426913</v>
      </c>
      <c r="W9" s="91">
        <v>19693850</v>
      </c>
      <c r="X9" s="91">
        <v>12768003</v>
      </c>
      <c r="Y9" s="8">
        <v>-0.35167562462393093</v>
      </c>
      <c r="Z9" s="8">
        <v>-0.7758341236109132</v>
      </c>
      <c r="AA9" s="8">
        <v>-0.56197490948409867</v>
      </c>
      <c r="AB9" s="8">
        <v>-0.53310720559232116</v>
      </c>
    </row>
    <row r="10" spans="2:28" x14ac:dyDescent="0.3">
      <c r="B10" t="s">
        <v>146</v>
      </c>
      <c r="C10" t="s">
        <v>147</v>
      </c>
      <c r="D10" s="91">
        <v>7776581.3600000003</v>
      </c>
      <c r="E10" s="91">
        <v>11677362</v>
      </c>
      <c r="F10" s="91">
        <v>19492509.079999998</v>
      </c>
      <c r="G10" s="91">
        <v>14698030.76</v>
      </c>
      <c r="H10" s="91">
        <v>15169250.68</v>
      </c>
      <c r="I10" s="91">
        <v>11067279</v>
      </c>
      <c r="J10" s="91">
        <v>10985060</v>
      </c>
      <c r="K10" s="91">
        <v>10158658</v>
      </c>
      <c r="L10" s="91">
        <v>8805855</v>
      </c>
      <c r="M10" s="91">
        <v>8138365.75</v>
      </c>
      <c r="N10" s="91">
        <v>6635100</v>
      </c>
      <c r="O10" s="91">
        <v>4488300</v>
      </c>
      <c r="P10" s="91">
        <v>4295300</v>
      </c>
      <c r="Q10" s="91">
        <v>5414552</v>
      </c>
      <c r="R10" s="91">
        <v>4572150</v>
      </c>
      <c r="S10" s="91">
        <v>7861385</v>
      </c>
      <c r="T10" s="91">
        <v>29666387</v>
      </c>
      <c r="U10" s="91">
        <v>20929980</v>
      </c>
      <c r="V10" s="91">
        <v>15112114</v>
      </c>
      <c r="W10" s="91">
        <v>23844033</v>
      </c>
      <c r="X10" s="91">
        <v>20609738</v>
      </c>
      <c r="Y10" s="8">
        <v>-0.13564378979009131</v>
      </c>
      <c r="Z10" s="8">
        <v>1.621642115225244</v>
      </c>
      <c r="AA10" s="8">
        <v>2.1061684074090818</v>
      </c>
      <c r="AB10" s="8">
        <v>1.6502311293249301</v>
      </c>
    </row>
    <row r="11" spans="2:28" x14ac:dyDescent="0.3">
      <c r="B11" t="s">
        <v>148</v>
      </c>
      <c r="C11" t="s">
        <v>149</v>
      </c>
      <c r="D11" s="91">
        <v>178990930.99000001</v>
      </c>
      <c r="E11" s="91">
        <v>254481641.5</v>
      </c>
      <c r="F11" s="91">
        <v>328362582</v>
      </c>
      <c r="G11" s="91">
        <v>422158581.60000002</v>
      </c>
      <c r="H11" s="91">
        <v>389705915.97000003</v>
      </c>
      <c r="I11" s="91">
        <v>280810457.69</v>
      </c>
      <c r="J11" s="91">
        <v>197384668</v>
      </c>
      <c r="K11" s="91">
        <v>166129641.25</v>
      </c>
      <c r="L11" s="91">
        <v>208795404.5</v>
      </c>
      <c r="M11" s="91">
        <v>216963355.5</v>
      </c>
      <c r="N11" s="91">
        <v>206340120.66999999</v>
      </c>
      <c r="O11" s="91">
        <v>293880925.14999998</v>
      </c>
      <c r="P11" s="91">
        <v>381356176</v>
      </c>
      <c r="Q11" s="91">
        <v>433373891</v>
      </c>
      <c r="R11" s="91">
        <v>535291386</v>
      </c>
      <c r="S11" s="91">
        <v>402935784</v>
      </c>
      <c r="T11" s="91">
        <v>438520520</v>
      </c>
      <c r="U11" s="91">
        <v>279236931</v>
      </c>
      <c r="V11" s="91">
        <v>467215575</v>
      </c>
      <c r="W11" s="91">
        <v>590864396</v>
      </c>
      <c r="X11" s="91">
        <v>465916053</v>
      </c>
      <c r="Y11" s="8">
        <v>-0.2114670368461328</v>
      </c>
      <c r="Z11" s="8">
        <v>0.1563034892924775</v>
      </c>
      <c r="AA11" s="8">
        <v>1.258000293336748</v>
      </c>
      <c r="AB11" s="8">
        <v>1.603014859037915</v>
      </c>
    </row>
    <row r="12" spans="2:28" x14ac:dyDescent="0.3">
      <c r="B12" t="s">
        <v>150</v>
      </c>
      <c r="C12" t="s">
        <v>151</v>
      </c>
      <c r="D12" s="91">
        <v>32319045</v>
      </c>
      <c r="E12" s="91">
        <v>46278395</v>
      </c>
      <c r="F12" s="91">
        <v>46879849</v>
      </c>
      <c r="G12" s="91">
        <v>76477660</v>
      </c>
      <c r="H12" s="91">
        <v>68383870</v>
      </c>
      <c r="I12" s="91">
        <v>25119285</v>
      </c>
      <c r="J12" s="91">
        <v>13846535</v>
      </c>
      <c r="K12" s="91">
        <v>5978535</v>
      </c>
      <c r="L12" s="91">
        <v>6946848</v>
      </c>
      <c r="M12" s="91">
        <v>6384100</v>
      </c>
      <c r="N12" s="91">
        <v>13674405</v>
      </c>
      <c r="O12" s="91">
        <v>18491358</v>
      </c>
      <c r="P12" s="91">
        <v>12066740</v>
      </c>
      <c r="Q12" s="91">
        <v>17993395</v>
      </c>
      <c r="R12" s="91">
        <v>11092258</v>
      </c>
      <c r="S12" s="91">
        <v>20114045</v>
      </c>
      <c r="T12" s="91">
        <v>18174675</v>
      </c>
      <c r="U12" s="91">
        <v>19224670</v>
      </c>
      <c r="V12" s="91">
        <v>23418845</v>
      </c>
      <c r="W12" s="91">
        <v>12206420</v>
      </c>
      <c r="X12" s="91">
        <v>9271990</v>
      </c>
      <c r="Y12" s="8">
        <v>-0.240400543320646</v>
      </c>
      <c r="Z12" s="8">
        <v>-0.53902907147716927</v>
      </c>
      <c r="AA12" s="8">
        <v>-0.32194563492890549</v>
      </c>
      <c r="AB12" s="8">
        <v>-0.71311064420375048</v>
      </c>
    </row>
    <row r="13" spans="2:28" x14ac:dyDescent="0.3">
      <c r="B13" t="s">
        <v>152</v>
      </c>
      <c r="C13" t="s">
        <v>153</v>
      </c>
      <c r="D13" s="91">
        <v>28510651</v>
      </c>
      <c r="E13" s="91">
        <v>39883637.740000002</v>
      </c>
      <c r="F13" s="91">
        <v>36295495</v>
      </c>
      <c r="G13" s="91">
        <v>30590215</v>
      </c>
      <c r="H13" s="91">
        <v>44941906.350000001</v>
      </c>
      <c r="I13" s="91">
        <v>36420434</v>
      </c>
      <c r="J13" s="91">
        <v>23633992</v>
      </c>
      <c r="K13" s="91">
        <v>25106816</v>
      </c>
      <c r="L13" s="91">
        <v>25487082</v>
      </c>
      <c r="M13" s="91">
        <v>21935984</v>
      </c>
      <c r="N13" s="91">
        <v>20558431.5</v>
      </c>
      <c r="O13" s="91">
        <v>23173967</v>
      </c>
      <c r="P13" s="91">
        <v>24305110</v>
      </c>
      <c r="Q13" s="91">
        <v>15255651</v>
      </c>
      <c r="R13" s="91">
        <v>19182695</v>
      </c>
      <c r="S13" s="91">
        <v>18795928</v>
      </c>
      <c r="T13" s="91">
        <v>18581263</v>
      </c>
      <c r="U13" s="91">
        <v>11872499</v>
      </c>
      <c r="V13" s="91">
        <v>9512750</v>
      </c>
      <c r="W13" s="91">
        <v>14589812</v>
      </c>
      <c r="X13" s="91">
        <v>19646924</v>
      </c>
      <c r="Y13" s="8">
        <v>0.34661940811848702</v>
      </c>
      <c r="Z13" s="8">
        <v>4.5275551172573092E-2</v>
      </c>
      <c r="AA13" s="8">
        <v>-4.4337404825849691E-2</v>
      </c>
      <c r="AB13" s="8">
        <v>-0.31089177865493139</v>
      </c>
    </row>
    <row r="14" spans="2:28" x14ac:dyDescent="0.3">
      <c r="B14" t="s">
        <v>154</v>
      </c>
      <c r="C14" t="s">
        <v>155</v>
      </c>
      <c r="D14" s="91">
        <v>35509294</v>
      </c>
      <c r="E14" s="91">
        <v>31142964</v>
      </c>
      <c r="F14" s="91">
        <v>44121254.990000002</v>
      </c>
      <c r="G14" s="91">
        <v>59614870</v>
      </c>
      <c r="H14" s="91">
        <v>118723739</v>
      </c>
      <c r="I14" s="91">
        <v>66367299</v>
      </c>
      <c r="J14" s="91">
        <v>43839355.350000001</v>
      </c>
      <c r="K14" s="91">
        <v>30950555</v>
      </c>
      <c r="L14" s="91">
        <v>25231859</v>
      </c>
      <c r="M14" s="91">
        <v>28708527</v>
      </c>
      <c r="N14" s="91">
        <v>25845508</v>
      </c>
      <c r="O14" s="91">
        <v>12698192</v>
      </c>
      <c r="P14" s="91">
        <v>27556136</v>
      </c>
      <c r="Q14" s="91">
        <v>41336120</v>
      </c>
      <c r="R14" s="91">
        <v>34744784</v>
      </c>
      <c r="S14" s="91">
        <v>41640536</v>
      </c>
      <c r="T14" s="91">
        <v>54160661</v>
      </c>
      <c r="U14" s="91">
        <v>60010406</v>
      </c>
      <c r="V14" s="91">
        <v>73682383</v>
      </c>
      <c r="W14" s="91">
        <v>31590114</v>
      </c>
      <c r="X14" s="91">
        <v>25428860</v>
      </c>
      <c r="Y14" s="8">
        <v>-0.19503740948829751</v>
      </c>
      <c r="Z14" s="8">
        <v>-0.38932438333646813</v>
      </c>
      <c r="AA14" s="8">
        <v>-1.6120712349705021E-2</v>
      </c>
      <c r="AB14" s="8">
        <v>-0.283881566330212</v>
      </c>
    </row>
    <row r="15" spans="2:28" x14ac:dyDescent="0.3">
      <c r="B15" t="s">
        <v>156</v>
      </c>
      <c r="C15" t="s">
        <v>157</v>
      </c>
      <c r="D15" s="91">
        <v>16932435</v>
      </c>
      <c r="E15" s="91">
        <v>24523150</v>
      </c>
      <c r="F15" s="91">
        <v>46528734</v>
      </c>
      <c r="G15" s="91">
        <v>84673874</v>
      </c>
      <c r="H15" s="91">
        <v>108903087</v>
      </c>
      <c r="I15" s="91">
        <v>63917035</v>
      </c>
      <c r="J15" s="91">
        <v>31392201.25</v>
      </c>
      <c r="K15" s="91">
        <v>29548708</v>
      </c>
      <c r="L15" s="91">
        <v>28659200</v>
      </c>
      <c r="M15" s="91">
        <v>25504117</v>
      </c>
      <c r="N15" s="91">
        <v>25912574</v>
      </c>
      <c r="O15" s="91">
        <v>28189069</v>
      </c>
      <c r="P15" s="91">
        <v>38192240</v>
      </c>
      <c r="Q15" s="91">
        <v>38215506</v>
      </c>
      <c r="R15" s="91">
        <v>56201000</v>
      </c>
      <c r="S15" s="91">
        <v>32514616</v>
      </c>
      <c r="T15" s="91">
        <v>26871530</v>
      </c>
      <c r="U15" s="91">
        <v>28378025</v>
      </c>
      <c r="V15" s="91">
        <v>68459607</v>
      </c>
      <c r="W15" s="91">
        <v>68335315</v>
      </c>
      <c r="X15" s="91">
        <v>50658157</v>
      </c>
      <c r="Y15" s="8">
        <v>-0.25868261527732772</v>
      </c>
      <c r="Z15" s="8">
        <v>0.55801184919422075</v>
      </c>
      <c r="AA15" s="8">
        <v>0.95496429648401593</v>
      </c>
      <c r="AB15" s="8">
        <v>1.9917821624592089</v>
      </c>
    </row>
    <row r="16" spans="2:28" x14ac:dyDescent="0.3">
      <c r="B16" t="s">
        <v>158</v>
      </c>
      <c r="C16" t="s">
        <v>159</v>
      </c>
      <c r="D16" s="91">
        <v>16916992</v>
      </c>
      <c r="E16" s="91">
        <v>21444105</v>
      </c>
      <c r="F16" s="91">
        <v>26009874</v>
      </c>
      <c r="G16" s="91">
        <v>21545880</v>
      </c>
      <c r="H16" s="91">
        <v>39200120</v>
      </c>
      <c r="I16" s="91">
        <v>41680117</v>
      </c>
      <c r="J16" s="91">
        <v>18093317</v>
      </c>
      <c r="K16" s="91">
        <v>22143731</v>
      </c>
      <c r="L16" s="91">
        <v>50223298</v>
      </c>
      <c r="M16" s="91">
        <v>66466960</v>
      </c>
      <c r="N16" s="91">
        <v>83266913.530000001</v>
      </c>
      <c r="O16" s="91">
        <v>94909614</v>
      </c>
      <c r="P16" s="91">
        <v>86798021</v>
      </c>
      <c r="Q16" s="91">
        <v>84422854</v>
      </c>
      <c r="R16" s="91">
        <v>84276308</v>
      </c>
      <c r="S16" s="91">
        <v>86700321</v>
      </c>
      <c r="T16" s="91">
        <v>108225793</v>
      </c>
      <c r="U16" s="91">
        <v>44973760</v>
      </c>
      <c r="V16" s="91">
        <v>70589080</v>
      </c>
      <c r="W16" s="91">
        <v>69467299</v>
      </c>
      <c r="X16" s="91">
        <v>44938235</v>
      </c>
      <c r="Y16" s="8">
        <v>-0.35310231365120448</v>
      </c>
      <c r="Z16" s="8">
        <v>-0.4816831762364524</v>
      </c>
      <c r="AA16" s="8">
        <v>-0.46031102757508452</v>
      </c>
      <c r="AB16" s="8">
        <v>1.656396302605097</v>
      </c>
    </row>
    <row r="17" spans="2:28" x14ac:dyDescent="0.3">
      <c r="B17" t="s">
        <v>160</v>
      </c>
      <c r="C17" t="s">
        <v>161</v>
      </c>
      <c r="D17" s="91">
        <v>59799982</v>
      </c>
      <c r="E17" s="91">
        <v>59299882</v>
      </c>
      <c r="F17" s="91">
        <v>78360863</v>
      </c>
      <c r="G17" s="91">
        <v>129096061</v>
      </c>
      <c r="H17" s="91">
        <v>139747760.59999999</v>
      </c>
      <c r="I17" s="91">
        <v>54936362</v>
      </c>
      <c r="J17" s="91">
        <v>45408580</v>
      </c>
      <c r="K17" s="91">
        <v>38206056.75</v>
      </c>
      <c r="L17" s="91">
        <v>34102605</v>
      </c>
      <c r="M17" s="91">
        <v>33055133</v>
      </c>
      <c r="N17" s="91">
        <v>47518624</v>
      </c>
      <c r="O17" s="91">
        <v>63596296</v>
      </c>
      <c r="P17" s="91">
        <v>61150560</v>
      </c>
      <c r="Q17" s="91">
        <v>95587599</v>
      </c>
      <c r="R17" s="91">
        <v>139355120</v>
      </c>
      <c r="S17" s="91">
        <v>170377325</v>
      </c>
      <c r="T17" s="91">
        <v>231744174</v>
      </c>
      <c r="U17" s="91">
        <v>198889781</v>
      </c>
      <c r="V17" s="91">
        <v>212630805</v>
      </c>
      <c r="W17" s="91">
        <v>263821920</v>
      </c>
      <c r="X17" s="91">
        <v>232891643</v>
      </c>
      <c r="Y17" s="8">
        <v>-0.1172392233367113</v>
      </c>
      <c r="Z17" s="8">
        <v>0.36691688873504741</v>
      </c>
      <c r="AA17" s="8">
        <v>3.9010603295246931</v>
      </c>
      <c r="AB17" s="8">
        <v>2.8945102525281698</v>
      </c>
    </row>
    <row r="18" spans="2:28" x14ac:dyDescent="0.3">
      <c r="B18" t="s">
        <v>162</v>
      </c>
      <c r="C18" t="s">
        <v>163</v>
      </c>
      <c r="D18" s="91">
        <v>12947175</v>
      </c>
      <c r="E18" s="91">
        <v>15304366</v>
      </c>
      <c r="F18" s="91">
        <v>1126000</v>
      </c>
      <c r="G18" s="91">
        <v>3398900</v>
      </c>
      <c r="H18" s="91">
        <v>2372370</v>
      </c>
      <c r="I18" s="91">
        <v>18071384</v>
      </c>
      <c r="J18" s="91">
        <v>17140595</v>
      </c>
      <c r="K18" s="91">
        <v>18654450</v>
      </c>
      <c r="L18" s="91">
        <v>24875798</v>
      </c>
      <c r="M18" s="91">
        <v>40493140.25</v>
      </c>
      <c r="N18" s="91">
        <v>64290890.149999999</v>
      </c>
      <c r="O18" s="91">
        <v>72229241.909999996</v>
      </c>
      <c r="P18" s="91">
        <v>70708148</v>
      </c>
      <c r="Q18" s="91">
        <v>88604800</v>
      </c>
      <c r="R18" s="91">
        <v>85152730</v>
      </c>
      <c r="S18" s="91">
        <v>72740664</v>
      </c>
      <c r="T18" s="91">
        <v>108009080</v>
      </c>
      <c r="U18" s="91">
        <v>88688283</v>
      </c>
      <c r="V18" s="91">
        <v>116302129</v>
      </c>
      <c r="W18" s="91">
        <v>139118710</v>
      </c>
      <c r="X18" s="91">
        <v>124200770</v>
      </c>
      <c r="Y18" s="8">
        <v>-0.10723173036897771</v>
      </c>
      <c r="Z18" s="8">
        <v>0.70744619543203502</v>
      </c>
      <c r="AA18" s="8">
        <v>0.93185643736183366</v>
      </c>
      <c r="AB18" s="8">
        <v>8.5928857067275288</v>
      </c>
    </row>
    <row r="19" spans="2:28" x14ac:dyDescent="0.3">
      <c r="B19" t="s">
        <v>164</v>
      </c>
      <c r="C19" t="s">
        <v>165</v>
      </c>
      <c r="D19" s="91">
        <v>111138511</v>
      </c>
      <c r="E19" s="91">
        <v>111983961</v>
      </c>
      <c r="F19" s="91">
        <v>115744242.98999999</v>
      </c>
      <c r="G19" s="91">
        <v>92783448</v>
      </c>
      <c r="H19" s="91">
        <v>89712653.239999995</v>
      </c>
      <c r="I19" s="91">
        <v>81192859.5</v>
      </c>
      <c r="J19" s="91">
        <v>43336652</v>
      </c>
      <c r="K19" s="91">
        <v>50248848.75</v>
      </c>
      <c r="L19" s="91">
        <v>49187677</v>
      </c>
      <c r="M19" s="91">
        <v>48173268.149999999</v>
      </c>
      <c r="N19" s="91">
        <v>58771047</v>
      </c>
      <c r="O19" s="91">
        <v>58139210</v>
      </c>
      <c r="P19" s="91">
        <v>68193988</v>
      </c>
      <c r="Q19" s="91">
        <v>94603055</v>
      </c>
      <c r="R19" s="91">
        <v>82500095</v>
      </c>
      <c r="S19" s="91">
        <v>87647061</v>
      </c>
      <c r="T19" s="91">
        <v>83450265</v>
      </c>
      <c r="U19" s="91">
        <v>48321349</v>
      </c>
      <c r="V19" s="91">
        <v>60443880</v>
      </c>
      <c r="W19" s="91">
        <v>75452584</v>
      </c>
      <c r="X19" s="91">
        <v>57298135</v>
      </c>
      <c r="Y19" s="8">
        <v>-0.24060738595778239</v>
      </c>
      <c r="Z19" s="8">
        <v>-0.34626290549548489</v>
      </c>
      <c r="AA19" s="8">
        <v>-2.50618642203192E-2</v>
      </c>
      <c r="AB19" s="8">
        <v>-0.48444392061362063</v>
      </c>
    </row>
    <row r="20" spans="2:28" x14ac:dyDescent="0.3">
      <c r="B20" t="s">
        <v>166</v>
      </c>
      <c r="C20" t="s">
        <v>167</v>
      </c>
      <c r="D20" s="91">
        <v>163175141.19999999</v>
      </c>
      <c r="E20" s="91">
        <v>182349800.22</v>
      </c>
      <c r="F20" s="91">
        <v>180076154.22999999</v>
      </c>
      <c r="G20" s="91">
        <v>224768201.31999999</v>
      </c>
      <c r="H20" s="91">
        <v>276430045.33999997</v>
      </c>
      <c r="I20" s="91">
        <v>169811382.02000001</v>
      </c>
      <c r="J20" s="91">
        <v>111481059.5</v>
      </c>
      <c r="K20" s="91">
        <v>91941022.5</v>
      </c>
      <c r="L20" s="91">
        <v>89954805.5</v>
      </c>
      <c r="M20" s="91">
        <v>91059726</v>
      </c>
      <c r="N20" s="91">
        <v>89847284</v>
      </c>
      <c r="O20" s="91">
        <v>89823403</v>
      </c>
      <c r="P20" s="91">
        <v>115886121</v>
      </c>
      <c r="Q20" s="91">
        <v>116372610</v>
      </c>
      <c r="R20" s="91">
        <v>153752664</v>
      </c>
      <c r="S20" s="91">
        <v>166547750</v>
      </c>
      <c r="T20" s="91">
        <v>172649900</v>
      </c>
      <c r="U20" s="91">
        <v>122443350</v>
      </c>
      <c r="V20" s="91">
        <v>173629096</v>
      </c>
      <c r="W20" s="91">
        <v>178085074</v>
      </c>
      <c r="X20" s="91">
        <v>205882070</v>
      </c>
      <c r="Y20" s="8">
        <v>0.15608829743923389</v>
      </c>
      <c r="Z20" s="8">
        <v>0.2361744304561304</v>
      </c>
      <c r="AA20" s="8">
        <v>1.29146681829581</v>
      </c>
      <c r="AB20" s="8">
        <v>0.26172447889997602</v>
      </c>
    </row>
    <row r="21" spans="2:28" x14ac:dyDescent="0.3">
      <c r="B21" t="s">
        <v>168</v>
      </c>
      <c r="C21" t="s">
        <v>169</v>
      </c>
      <c r="D21" s="91">
        <v>246296161.75</v>
      </c>
      <c r="E21" s="91">
        <v>194556754.90000001</v>
      </c>
      <c r="F21" s="91">
        <v>337346744.07999998</v>
      </c>
      <c r="G21" s="91">
        <v>428906789.58999997</v>
      </c>
      <c r="H21" s="91">
        <v>512554918.04000002</v>
      </c>
      <c r="I21" s="91">
        <v>217115275.81999999</v>
      </c>
      <c r="J21" s="91">
        <v>143112762.5</v>
      </c>
      <c r="K21" s="91">
        <v>123255180</v>
      </c>
      <c r="L21" s="91">
        <v>115671743.5</v>
      </c>
      <c r="M21" s="91">
        <v>91943492</v>
      </c>
      <c r="N21" s="91">
        <v>91114932</v>
      </c>
      <c r="O21" s="91">
        <v>89304723</v>
      </c>
      <c r="P21" s="91">
        <v>138783381</v>
      </c>
      <c r="Q21" s="91">
        <v>193518177</v>
      </c>
      <c r="R21" s="91">
        <v>236731353</v>
      </c>
      <c r="S21" s="91">
        <v>214626184</v>
      </c>
      <c r="T21" s="91">
        <v>227672214</v>
      </c>
      <c r="U21" s="91">
        <v>219138568</v>
      </c>
      <c r="V21" s="91">
        <v>307161225</v>
      </c>
      <c r="W21" s="91">
        <v>313386770</v>
      </c>
      <c r="X21" s="91">
        <v>263847436</v>
      </c>
      <c r="Y21" s="8">
        <v>-0.1580772985407137</v>
      </c>
      <c r="Z21" s="8">
        <v>0.22933479542272431</v>
      </c>
      <c r="AA21" s="8">
        <v>1.895765054184533</v>
      </c>
      <c r="AB21" s="8">
        <v>7.1260851672610315E-2</v>
      </c>
    </row>
    <row r="22" spans="2:28" x14ac:dyDescent="0.3">
      <c r="B22" t="s">
        <v>170</v>
      </c>
      <c r="C22" t="s">
        <v>171</v>
      </c>
      <c r="D22" s="91">
        <v>18117787</v>
      </c>
      <c r="E22" s="91">
        <v>59955846</v>
      </c>
      <c r="F22" s="91">
        <v>89181653.760000005</v>
      </c>
      <c r="G22" s="91">
        <v>137421669.80000001</v>
      </c>
      <c r="H22" s="91">
        <v>140086486.28999999</v>
      </c>
      <c r="I22" s="91">
        <v>88664104</v>
      </c>
      <c r="J22" s="91">
        <v>63624841.829999998</v>
      </c>
      <c r="K22" s="91">
        <v>64831513</v>
      </c>
      <c r="L22" s="91">
        <v>44940533.5</v>
      </c>
      <c r="M22" s="91">
        <v>50344034</v>
      </c>
      <c r="N22" s="91">
        <v>55799473</v>
      </c>
      <c r="O22" s="91">
        <v>80567102</v>
      </c>
      <c r="P22" s="91">
        <v>73416388</v>
      </c>
      <c r="Q22" s="91">
        <v>85237038</v>
      </c>
      <c r="R22" s="91">
        <v>96012772</v>
      </c>
      <c r="S22" s="91">
        <v>118852735</v>
      </c>
      <c r="T22" s="91">
        <v>115758018</v>
      </c>
      <c r="U22" s="91">
        <v>91046512</v>
      </c>
      <c r="V22" s="91">
        <v>120993251</v>
      </c>
      <c r="W22" s="91">
        <v>147685147</v>
      </c>
      <c r="X22" s="91">
        <v>102973368</v>
      </c>
      <c r="Y22" s="8">
        <v>-0.30275068216575629</v>
      </c>
      <c r="Z22" s="8">
        <v>-0.13360539831077509</v>
      </c>
      <c r="AA22" s="8">
        <v>0.84541828916556261</v>
      </c>
      <c r="AB22" s="8">
        <v>4.6835510871167658</v>
      </c>
    </row>
    <row r="23" spans="2:28" x14ac:dyDescent="0.3">
      <c r="B23" t="s">
        <v>172</v>
      </c>
      <c r="C23" t="s">
        <v>173</v>
      </c>
      <c r="D23" s="91">
        <v>12110014</v>
      </c>
      <c r="E23" s="91">
        <v>31395464.93</v>
      </c>
      <c r="F23" s="91">
        <v>34950739</v>
      </c>
      <c r="G23" s="91">
        <v>31978890</v>
      </c>
      <c r="H23" s="91">
        <v>41622634.5</v>
      </c>
      <c r="I23" s="91">
        <v>30708678</v>
      </c>
      <c r="J23" s="91">
        <v>23915566</v>
      </c>
      <c r="K23" s="91">
        <v>18375137</v>
      </c>
      <c r="L23" s="91">
        <v>17787755</v>
      </c>
      <c r="M23" s="91">
        <v>15589162.5</v>
      </c>
      <c r="N23" s="91">
        <v>19234463</v>
      </c>
      <c r="O23" s="91">
        <v>22075379</v>
      </c>
      <c r="P23" s="91">
        <v>26697081</v>
      </c>
      <c r="Q23" s="91">
        <v>16975825</v>
      </c>
      <c r="R23" s="91">
        <v>8932120</v>
      </c>
      <c r="S23" s="91">
        <v>13592100</v>
      </c>
      <c r="T23" s="91">
        <v>17728430</v>
      </c>
      <c r="U23" s="91">
        <v>13448343</v>
      </c>
      <c r="V23" s="91">
        <v>6144770</v>
      </c>
      <c r="W23" s="91">
        <v>4225500</v>
      </c>
      <c r="X23" s="91">
        <v>1037150</v>
      </c>
      <c r="Y23" s="8">
        <v>-0.75454975742515673</v>
      </c>
      <c r="Z23" s="8">
        <v>-0.92369464615475172</v>
      </c>
      <c r="AA23" s="8">
        <v>-0.94607855701508281</v>
      </c>
      <c r="AB23" s="8">
        <v>-0.91435600322179644</v>
      </c>
    </row>
    <row r="24" spans="2:28" x14ac:dyDescent="0.3">
      <c r="B24" t="s">
        <v>174</v>
      </c>
      <c r="C24" t="s">
        <v>175</v>
      </c>
      <c r="D24" s="91">
        <v>29062896</v>
      </c>
      <c r="E24" s="91">
        <v>14039850</v>
      </c>
      <c r="F24" s="91">
        <v>27617293</v>
      </c>
      <c r="G24" s="91">
        <v>38126588</v>
      </c>
      <c r="H24" s="91">
        <v>66303780.700000003</v>
      </c>
      <c r="I24" s="91">
        <v>58655613.850000001</v>
      </c>
      <c r="J24" s="91">
        <v>46768135</v>
      </c>
      <c r="K24" s="91">
        <v>39020625</v>
      </c>
      <c r="L24" s="91">
        <v>40620098</v>
      </c>
      <c r="M24" s="91">
        <v>57440036.25</v>
      </c>
      <c r="N24" s="91">
        <v>81565134</v>
      </c>
      <c r="O24" s="91">
        <v>94713162</v>
      </c>
      <c r="P24" s="91">
        <v>117751897</v>
      </c>
      <c r="Q24" s="91">
        <v>143664042</v>
      </c>
      <c r="R24" s="91">
        <v>131037736</v>
      </c>
      <c r="S24" s="91">
        <v>143371705</v>
      </c>
      <c r="T24" s="91">
        <v>142261090</v>
      </c>
      <c r="U24" s="91">
        <v>118959835</v>
      </c>
      <c r="V24" s="91">
        <v>179812381</v>
      </c>
      <c r="W24" s="91">
        <v>226009311</v>
      </c>
      <c r="X24" s="91">
        <v>174925892</v>
      </c>
      <c r="Y24" s="8">
        <v>-0.226023515464812</v>
      </c>
      <c r="Z24" s="8">
        <v>0.2200865714751736</v>
      </c>
      <c r="AA24" s="8">
        <v>1.1446160071287319</v>
      </c>
      <c r="AB24" s="8">
        <v>5.0188734116517502</v>
      </c>
    </row>
    <row r="25" spans="2:28" x14ac:dyDescent="0.3">
      <c r="B25" t="s">
        <v>176</v>
      </c>
      <c r="C25" t="s">
        <v>177</v>
      </c>
      <c r="D25" s="91">
        <v>557150</v>
      </c>
      <c r="E25" s="91">
        <v>19505664.300000001</v>
      </c>
      <c r="F25" s="91">
        <v>22945749.75</v>
      </c>
      <c r="G25" s="91">
        <v>23417171.52</v>
      </c>
      <c r="H25" s="91">
        <v>28887053.640000001</v>
      </c>
      <c r="I25" s="91">
        <v>23201685</v>
      </c>
      <c r="J25" s="91">
        <v>22479400</v>
      </c>
      <c r="K25" s="91">
        <v>43657760.549999997</v>
      </c>
      <c r="L25" s="91">
        <v>27954349.5</v>
      </c>
      <c r="M25" s="91">
        <v>32244254.789999999</v>
      </c>
      <c r="N25" s="91">
        <v>27937873.449999999</v>
      </c>
      <c r="O25" s="91">
        <v>35997953.25</v>
      </c>
      <c r="P25" s="91">
        <v>39054042.590000004</v>
      </c>
      <c r="Q25" s="91">
        <v>45283804</v>
      </c>
      <c r="R25" s="91">
        <v>37897678</v>
      </c>
      <c r="S25" s="91">
        <v>49772398</v>
      </c>
      <c r="T25" s="91">
        <v>40431735</v>
      </c>
      <c r="U25" s="91">
        <v>30502289</v>
      </c>
      <c r="V25" s="91">
        <v>36158671</v>
      </c>
      <c r="W25" s="91">
        <v>53335669</v>
      </c>
      <c r="X25" s="91">
        <v>56090789</v>
      </c>
      <c r="Y25" s="8">
        <v>5.1656237779636793E-2</v>
      </c>
      <c r="Z25" s="8">
        <v>0.1269456818214787</v>
      </c>
      <c r="AA25" s="8">
        <v>1.007697153485388</v>
      </c>
      <c r="AB25" s="8">
        <v>99.6744844296868</v>
      </c>
    </row>
    <row r="26" spans="2:28" x14ac:dyDescent="0.3">
      <c r="B26" t="s">
        <v>178</v>
      </c>
      <c r="C26" t="s">
        <v>179</v>
      </c>
      <c r="D26" s="91"/>
      <c r="E26" s="91"/>
      <c r="F26" s="91">
        <v>122500</v>
      </c>
      <c r="G26" s="91">
        <v>480745</v>
      </c>
      <c r="H26" s="91">
        <v>798690</v>
      </c>
      <c r="I26" s="91">
        <v>547890</v>
      </c>
      <c r="J26" s="91">
        <v>148000</v>
      </c>
      <c r="K26" s="91">
        <v>535660</v>
      </c>
      <c r="L26" s="91">
        <v>292090</v>
      </c>
      <c r="M26" s="91">
        <v>355080</v>
      </c>
      <c r="N26" s="91">
        <v>345440</v>
      </c>
      <c r="O26" s="91">
        <v>178600</v>
      </c>
      <c r="P26" s="91">
        <v>135380</v>
      </c>
      <c r="Q26" s="91">
        <v>40810</v>
      </c>
      <c r="R26" s="91">
        <v>83040</v>
      </c>
      <c r="S26" s="91">
        <v>215000</v>
      </c>
      <c r="T26" s="91">
        <v>366100</v>
      </c>
      <c r="U26" s="91">
        <v>388710</v>
      </c>
      <c r="V26" s="91"/>
      <c r="W26" s="91"/>
      <c r="X26" s="91">
        <v>270250</v>
      </c>
      <c r="Y26" s="8"/>
      <c r="Z26" s="8">
        <v>0.25697674418604638</v>
      </c>
      <c r="AA26" s="8">
        <v>-0.21766442797591479</v>
      </c>
      <c r="AB26" s="8"/>
    </row>
    <row r="27" spans="2:28" x14ac:dyDescent="0.3">
      <c r="B27" t="s">
        <v>180</v>
      </c>
      <c r="C27" t="s">
        <v>181</v>
      </c>
      <c r="D27" s="91">
        <v>16508681</v>
      </c>
      <c r="E27" s="91">
        <v>37854030</v>
      </c>
      <c r="F27" s="91">
        <v>53401341.490000002</v>
      </c>
      <c r="G27" s="91">
        <v>75625853</v>
      </c>
      <c r="H27" s="91">
        <v>83212995</v>
      </c>
      <c r="I27" s="91">
        <v>44642783.5</v>
      </c>
      <c r="J27" s="91">
        <v>24279476</v>
      </c>
      <c r="K27" s="91">
        <v>26875972.190000001</v>
      </c>
      <c r="L27" s="91">
        <v>30289418</v>
      </c>
      <c r="M27" s="91">
        <v>22326548</v>
      </c>
      <c r="N27" s="91">
        <v>21223850</v>
      </c>
      <c r="O27" s="91">
        <v>27393680</v>
      </c>
      <c r="P27" s="91">
        <v>28570455</v>
      </c>
      <c r="Q27" s="91">
        <v>31812290</v>
      </c>
      <c r="R27" s="91">
        <v>20017440</v>
      </c>
      <c r="S27" s="91">
        <v>17955635</v>
      </c>
      <c r="T27" s="91">
        <v>31338560</v>
      </c>
      <c r="U27" s="91">
        <v>36070150</v>
      </c>
      <c r="V27" s="91">
        <v>45499365</v>
      </c>
      <c r="W27" s="91">
        <v>35320700</v>
      </c>
      <c r="X27" s="91">
        <v>49674776</v>
      </c>
      <c r="Y27" s="8">
        <v>0.40639273853575952</v>
      </c>
      <c r="Z27" s="8">
        <v>1.766528502055204</v>
      </c>
      <c r="AA27" s="8">
        <v>1.3405167299995051</v>
      </c>
      <c r="AB27" s="8">
        <v>2.0090093811855709</v>
      </c>
    </row>
    <row r="28" spans="2:28" x14ac:dyDescent="0.3">
      <c r="B28" t="s">
        <v>182</v>
      </c>
      <c r="C28" t="s">
        <v>183</v>
      </c>
      <c r="D28" s="91">
        <v>110118909.90000001</v>
      </c>
      <c r="E28" s="91">
        <v>142103270.5</v>
      </c>
      <c r="F28" s="91">
        <v>241820399.91999999</v>
      </c>
      <c r="G28" s="91">
        <v>269470917.70999998</v>
      </c>
      <c r="H28" s="91">
        <v>228730062.62</v>
      </c>
      <c r="I28" s="91">
        <v>163093255.41999999</v>
      </c>
      <c r="J28" s="91">
        <v>104465121</v>
      </c>
      <c r="K28" s="91">
        <v>84285669.5</v>
      </c>
      <c r="L28" s="91">
        <v>94770902.25</v>
      </c>
      <c r="M28" s="91">
        <v>107028364.5</v>
      </c>
      <c r="N28" s="91">
        <v>110709949</v>
      </c>
      <c r="O28" s="91">
        <v>151540298.05000001</v>
      </c>
      <c r="P28" s="91">
        <v>175723596</v>
      </c>
      <c r="Q28" s="91">
        <v>173080157</v>
      </c>
      <c r="R28" s="91">
        <v>181367517</v>
      </c>
      <c r="S28" s="91">
        <v>218535274</v>
      </c>
      <c r="T28" s="91">
        <v>215785380</v>
      </c>
      <c r="U28" s="91">
        <v>125211631</v>
      </c>
      <c r="V28" s="91">
        <v>105840608</v>
      </c>
      <c r="W28" s="91">
        <v>174455039</v>
      </c>
      <c r="X28" s="91">
        <v>182007846</v>
      </c>
      <c r="Y28" s="8">
        <v>4.3293716497349248E-2</v>
      </c>
      <c r="Z28" s="8">
        <v>-0.16714659986652769</v>
      </c>
      <c r="AA28" s="8">
        <v>0.64400623109310629</v>
      </c>
      <c r="AB28" s="8">
        <v>0.65283007401074888</v>
      </c>
    </row>
    <row r="29" spans="2:28" x14ac:dyDescent="0.3">
      <c r="B29" t="s">
        <v>184</v>
      </c>
      <c r="C29" t="s">
        <v>185</v>
      </c>
      <c r="D29" s="91">
        <v>92561</v>
      </c>
      <c r="E29" s="91"/>
      <c r="F29" s="91">
        <v>60000</v>
      </c>
      <c r="G29" s="91">
        <v>245500</v>
      </c>
      <c r="H29" s="91">
        <v>1935000</v>
      </c>
      <c r="I29" s="91">
        <v>1503800</v>
      </c>
      <c r="J29" s="91">
        <v>1380950</v>
      </c>
      <c r="K29" s="91">
        <v>2000850</v>
      </c>
      <c r="L29" s="91">
        <v>1738000</v>
      </c>
      <c r="M29" s="91">
        <v>661999</v>
      </c>
      <c r="N29" s="91">
        <v>1755421.52</v>
      </c>
      <c r="O29" s="91">
        <v>3213000</v>
      </c>
      <c r="P29" s="91">
        <v>4437729</v>
      </c>
      <c r="Q29" s="91">
        <v>827000</v>
      </c>
      <c r="R29" s="91">
        <v>4839460</v>
      </c>
      <c r="S29" s="91">
        <v>3445972</v>
      </c>
      <c r="T29" s="91">
        <v>3118085</v>
      </c>
      <c r="U29" s="91">
        <v>2369000</v>
      </c>
      <c r="V29" s="91">
        <v>3266000</v>
      </c>
      <c r="W29" s="91">
        <v>2564000</v>
      </c>
      <c r="X29" s="91">
        <v>2672000</v>
      </c>
      <c r="Y29" s="8">
        <v>4.2121684867394649E-2</v>
      </c>
      <c r="Z29" s="8">
        <v>-0.22460194104885359</v>
      </c>
      <c r="AA29" s="8">
        <v>0.52214153099820715</v>
      </c>
      <c r="AB29" s="8">
        <v>27.86744957379458</v>
      </c>
    </row>
    <row r="30" spans="2:28" x14ac:dyDescent="0.3">
      <c r="B30" t="s">
        <v>186</v>
      </c>
      <c r="C30" t="s">
        <v>187</v>
      </c>
      <c r="D30" s="91">
        <v>73146119</v>
      </c>
      <c r="E30" s="91">
        <v>59794514</v>
      </c>
      <c r="F30" s="91">
        <v>82760550.5</v>
      </c>
      <c r="G30" s="91">
        <v>104524053</v>
      </c>
      <c r="H30" s="91">
        <v>112431817</v>
      </c>
      <c r="I30" s="91">
        <v>62731638</v>
      </c>
      <c r="J30" s="91">
        <v>40834613.600000001</v>
      </c>
      <c r="K30" s="91">
        <v>50105656.5</v>
      </c>
      <c r="L30" s="91">
        <v>43210913</v>
      </c>
      <c r="M30" s="91">
        <v>41982036.68</v>
      </c>
      <c r="N30" s="91">
        <v>53507246</v>
      </c>
      <c r="O30" s="91">
        <v>76970318</v>
      </c>
      <c r="P30" s="91">
        <v>86109179.959999993</v>
      </c>
      <c r="Q30" s="91">
        <v>71730982</v>
      </c>
      <c r="R30" s="91">
        <v>74764660</v>
      </c>
      <c r="S30" s="91">
        <v>96121325</v>
      </c>
      <c r="T30" s="91">
        <v>107355354</v>
      </c>
      <c r="U30" s="91">
        <v>75336856</v>
      </c>
      <c r="V30" s="91">
        <v>96929885</v>
      </c>
      <c r="W30" s="91">
        <v>148832303</v>
      </c>
      <c r="X30" s="91">
        <v>133712975</v>
      </c>
      <c r="Y30" s="8">
        <v>-0.10158633371412649</v>
      </c>
      <c r="Z30" s="8">
        <v>0.39108543291512049</v>
      </c>
      <c r="AA30" s="8">
        <v>1.4989694853665241</v>
      </c>
      <c r="AB30" s="8">
        <v>0.82802555799303579</v>
      </c>
    </row>
    <row r="31" spans="2:28" x14ac:dyDescent="0.3">
      <c r="B31" t="s">
        <v>188</v>
      </c>
      <c r="C31" t="s">
        <v>189</v>
      </c>
      <c r="D31" s="91">
        <v>50243127.399999999</v>
      </c>
      <c r="E31" s="91">
        <v>44541390</v>
      </c>
      <c r="F31" s="91">
        <v>56465492</v>
      </c>
      <c r="G31" s="91">
        <v>98369084.400000006</v>
      </c>
      <c r="H31" s="91">
        <v>121489833</v>
      </c>
      <c r="I31" s="91">
        <v>87886844</v>
      </c>
      <c r="J31" s="91">
        <v>43869573</v>
      </c>
      <c r="K31" s="91">
        <v>25088929.75</v>
      </c>
      <c r="L31" s="91">
        <v>26630621</v>
      </c>
      <c r="M31" s="91">
        <v>29911860</v>
      </c>
      <c r="N31" s="91">
        <v>55736501.25</v>
      </c>
      <c r="O31" s="91">
        <v>85814426</v>
      </c>
      <c r="P31" s="91">
        <v>98034830</v>
      </c>
      <c r="Q31" s="91">
        <v>136678297</v>
      </c>
      <c r="R31" s="91">
        <v>153206452</v>
      </c>
      <c r="S31" s="91">
        <v>164366855</v>
      </c>
      <c r="T31" s="91">
        <v>146154371</v>
      </c>
      <c r="U31" s="91">
        <v>117113345</v>
      </c>
      <c r="V31" s="91">
        <v>159571011</v>
      </c>
      <c r="W31" s="91">
        <v>176497361</v>
      </c>
      <c r="X31" s="91">
        <v>165895991</v>
      </c>
      <c r="Y31" s="8">
        <v>-6.0065317350552323E-2</v>
      </c>
      <c r="Z31" s="8">
        <v>9.3031895025308398E-3</v>
      </c>
      <c r="AA31" s="8">
        <v>1.9764335270327</v>
      </c>
      <c r="AB31" s="8">
        <v>2.3018643461274668</v>
      </c>
    </row>
    <row r="32" spans="2:28" x14ac:dyDescent="0.3">
      <c r="B32" t="s">
        <v>190</v>
      </c>
      <c r="C32" t="s">
        <v>191</v>
      </c>
      <c r="D32" s="91">
        <v>32464020</v>
      </c>
      <c r="E32" s="91">
        <v>45455849.119999997</v>
      </c>
      <c r="F32" s="91">
        <v>42159545.119999997</v>
      </c>
      <c r="G32" s="91">
        <v>76414461</v>
      </c>
      <c r="H32" s="91">
        <v>68967324.810000002</v>
      </c>
      <c r="I32" s="91">
        <v>61155795.5</v>
      </c>
      <c r="J32" s="91">
        <v>44385407.380000003</v>
      </c>
      <c r="K32" s="91">
        <v>38670388.380000003</v>
      </c>
      <c r="L32" s="91">
        <v>29477492.5</v>
      </c>
      <c r="M32" s="91">
        <v>23079804</v>
      </c>
      <c r="N32" s="91">
        <v>27591675</v>
      </c>
      <c r="O32" s="91">
        <v>26358978</v>
      </c>
      <c r="P32" s="91">
        <v>34807197</v>
      </c>
      <c r="Q32" s="91">
        <v>21134901</v>
      </c>
      <c r="R32" s="91">
        <v>24856291</v>
      </c>
      <c r="S32" s="91">
        <v>28426589</v>
      </c>
      <c r="T32" s="91">
        <v>11082521</v>
      </c>
      <c r="U32" s="91">
        <v>16103645</v>
      </c>
      <c r="V32" s="91">
        <v>27251955</v>
      </c>
      <c r="W32" s="91">
        <v>14075915</v>
      </c>
      <c r="X32" s="91">
        <v>1294000</v>
      </c>
      <c r="Y32" s="8">
        <v>-0.90806991943330151</v>
      </c>
      <c r="Z32" s="8">
        <v>-0.95447923773056276</v>
      </c>
      <c r="AA32" s="8">
        <v>-0.95310179610335366</v>
      </c>
      <c r="AB32" s="8">
        <v>-0.96014048783853634</v>
      </c>
    </row>
    <row r="33" spans="2:28" x14ac:dyDescent="0.3">
      <c r="B33" t="s">
        <v>192</v>
      </c>
      <c r="C33" t="s">
        <v>193</v>
      </c>
      <c r="D33" s="91">
        <v>26000</v>
      </c>
      <c r="E33" s="91">
        <v>104000</v>
      </c>
      <c r="F33" s="91">
        <v>595800</v>
      </c>
      <c r="G33" s="91">
        <v>2601737.5</v>
      </c>
      <c r="H33" s="91">
        <v>2220176</v>
      </c>
      <c r="I33" s="91">
        <v>966277</v>
      </c>
      <c r="J33" s="91">
        <v>1212682</v>
      </c>
      <c r="K33" s="91">
        <v>1674000</v>
      </c>
      <c r="L33" s="91">
        <v>2039000</v>
      </c>
      <c r="M33" s="91">
        <v>1330000</v>
      </c>
      <c r="N33" s="91">
        <v>1421500</v>
      </c>
      <c r="O33" s="91">
        <v>3206949</v>
      </c>
      <c r="P33" s="91">
        <v>2024896</v>
      </c>
      <c r="Q33" s="91">
        <v>4577418</v>
      </c>
      <c r="R33" s="91">
        <v>985806</v>
      </c>
      <c r="S33" s="91">
        <v>568904</v>
      </c>
      <c r="T33" s="91">
        <v>1217895</v>
      </c>
      <c r="U33" s="91">
        <v>230000</v>
      </c>
      <c r="V33" s="91">
        <v>1180405</v>
      </c>
      <c r="W33" s="91">
        <v>690732</v>
      </c>
      <c r="X33" s="91">
        <v>973530</v>
      </c>
      <c r="Y33" s="8">
        <v>0.40941783499244289</v>
      </c>
      <c r="Z33" s="8">
        <v>0.71123774837230891</v>
      </c>
      <c r="AA33" s="8">
        <v>-0.315138937741822</v>
      </c>
      <c r="AB33" s="8">
        <v>36.443461538461541</v>
      </c>
    </row>
    <row r="34" spans="2:28" x14ac:dyDescent="0.3">
      <c r="B34" t="s">
        <v>194</v>
      </c>
      <c r="C34" t="s">
        <v>195</v>
      </c>
      <c r="D34" s="91">
        <v>47453077</v>
      </c>
      <c r="E34" s="91">
        <v>31461311</v>
      </c>
      <c r="F34" s="91">
        <v>37928464</v>
      </c>
      <c r="G34" s="91">
        <v>35477959</v>
      </c>
      <c r="H34" s="91">
        <v>58527111.960000001</v>
      </c>
      <c r="I34" s="91">
        <v>10884485.5</v>
      </c>
      <c r="J34" s="91">
        <v>17787243</v>
      </c>
      <c r="K34" s="91">
        <v>25226796</v>
      </c>
      <c r="L34" s="91">
        <v>20399428.25</v>
      </c>
      <c r="M34" s="91">
        <v>18513179.25</v>
      </c>
      <c r="N34" s="91">
        <v>23696913</v>
      </c>
      <c r="O34" s="91">
        <v>25668805</v>
      </c>
      <c r="P34" s="91">
        <v>39749016</v>
      </c>
      <c r="Q34" s="91">
        <v>42927195</v>
      </c>
      <c r="R34" s="91">
        <v>45698989</v>
      </c>
      <c r="S34" s="91">
        <v>39071790</v>
      </c>
      <c r="T34" s="91">
        <v>35584864</v>
      </c>
      <c r="U34" s="91">
        <v>36822165</v>
      </c>
      <c r="V34" s="91">
        <v>63147900</v>
      </c>
      <c r="W34" s="91">
        <v>55088135</v>
      </c>
      <c r="X34" s="91">
        <v>50516741</v>
      </c>
      <c r="Y34" s="8">
        <v>-8.2983277615043649E-2</v>
      </c>
      <c r="Z34" s="8">
        <v>0.29292108193660948</v>
      </c>
      <c r="AA34" s="8">
        <v>1.131785730909338</v>
      </c>
      <c r="AB34" s="8">
        <v>6.4561967182865665E-2</v>
      </c>
    </row>
    <row r="35" spans="2:28" x14ac:dyDescent="0.3">
      <c r="B35" t="s">
        <v>196</v>
      </c>
      <c r="C35" t="s">
        <v>197</v>
      </c>
      <c r="D35" s="91">
        <v>192493800.03999999</v>
      </c>
      <c r="E35" s="91">
        <v>197264095.80000001</v>
      </c>
      <c r="F35" s="91">
        <v>252628383.18000001</v>
      </c>
      <c r="G35" s="91">
        <v>293146632.14999998</v>
      </c>
      <c r="H35" s="91">
        <v>253301263.33000001</v>
      </c>
      <c r="I35" s="91">
        <v>169883362</v>
      </c>
      <c r="J35" s="91">
        <v>136735340</v>
      </c>
      <c r="K35" s="91">
        <v>134616329</v>
      </c>
      <c r="L35" s="91">
        <v>138081007.40000001</v>
      </c>
      <c r="M35" s="91">
        <v>121202528.98</v>
      </c>
      <c r="N35" s="91">
        <v>110049056</v>
      </c>
      <c r="O35" s="91">
        <v>132977319</v>
      </c>
      <c r="P35" s="91">
        <v>139143503</v>
      </c>
      <c r="Q35" s="91">
        <v>176803487</v>
      </c>
      <c r="R35" s="91">
        <v>260267621</v>
      </c>
      <c r="S35" s="91">
        <v>274716370</v>
      </c>
      <c r="T35" s="91">
        <v>268426394</v>
      </c>
      <c r="U35" s="91">
        <v>166165479</v>
      </c>
      <c r="V35" s="91">
        <v>259897459</v>
      </c>
      <c r="W35" s="91">
        <v>340437360</v>
      </c>
      <c r="X35" s="91">
        <v>264865968</v>
      </c>
      <c r="Y35" s="8">
        <v>-0.22198325119193729</v>
      </c>
      <c r="Z35" s="8">
        <v>-3.5856625507973861E-2</v>
      </c>
      <c r="AA35" s="8">
        <v>1.4067990914887989</v>
      </c>
      <c r="AB35" s="8">
        <v>0.37597142320927301</v>
      </c>
    </row>
    <row r="36" spans="2:28" x14ac:dyDescent="0.3">
      <c r="B36" t="s">
        <v>198</v>
      </c>
      <c r="C36" t="s">
        <v>199</v>
      </c>
      <c r="D36" s="91">
        <v>45214141</v>
      </c>
      <c r="E36" s="91">
        <v>54169255</v>
      </c>
      <c r="F36" s="91">
        <v>45908092</v>
      </c>
      <c r="G36" s="91">
        <v>31184465</v>
      </c>
      <c r="H36" s="91">
        <v>53238535</v>
      </c>
      <c r="I36" s="91">
        <v>41551797</v>
      </c>
      <c r="J36" s="91">
        <v>32202306</v>
      </c>
      <c r="K36" s="91">
        <v>48013520</v>
      </c>
      <c r="L36" s="91">
        <v>44609413.25</v>
      </c>
      <c r="M36" s="91">
        <v>30892705.25</v>
      </c>
      <c r="N36" s="91">
        <v>42963971.149999999</v>
      </c>
      <c r="O36" s="91">
        <v>55685137</v>
      </c>
      <c r="P36" s="91">
        <v>38691273</v>
      </c>
      <c r="Q36" s="91">
        <v>32664014</v>
      </c>
      <c r="R36" s="91">
        <v>42004976</v>
      </c>
      <c r="S36" s="91">
        <v>32401809</v>
      </c>
      <c r="T36" s="91">
        <v>20077655</v>
      </c>
      <c r="U36" s="91">
        <v>24993095</v>
      </c>
      <c r="V36" s="91">
        <v>33814435</v>
      </c>
      <c r="W36" s="91">
        <v>51375690</v>
      </c>
      <c r="X36" s="91">
        <v>38100355</v>
      </c>
      <c r="Y36" s="8">
        <v>-0.25839721082091549</v>
      </c>
      <c r="Z36" s="8">
        <v>0.17587122990571299</v>
      </c>
      <c r="AA36" s="8">
        <v>-0.11320220221309769</v>
      </c>
      <c r="AB36" s="8">
        <v>-0.15733542300405531</v>
      </c>
    </row>
    <row r="37" spans="2:28" x14ac:dyDescent="0.3">
      <c r="B37" t="s">
        <v>200</v>
      </c>
      <c r="C37" t="s">
        <v>201</v>
      </c>
      <c r="D37" s="91">
        <v>20071220</v>
      </c>
      <c r="E37" s="91">
        <v>12280650</v>
      </c>
      <c r="F37" s="91">
        <v>17117180</v>
      </c>
      <c r="G37" s="91">
        <v>9436660</v>
      </c>
      <c r="H37" s="91">
        <v>27448085</v>
      </c>
      <c r="I37" s="91">
        <v>28891849</v>
      </c>
      <c r="J37" s="91">
        <v>18064797</v>
      </c>
      <c r="K37" s="91">
        <v>15821225</v>
      </c>
      <c r="L37" s="91">
        <v>20530060</v>
      </c>
      <c r="M37" s="91">
        <v>26286420</v>
      </c>
      <c r="N37" s="91">
        <v>31068728</v>
      </c>
      <c r="O37" s="91">
        <v>36012219</v>
      </c>
      <c r="P37" s="91">
        <v>26941314</v>
      </c>
      <c r="Q37" s="91">
        <v>4157780</v>
      </c>
      <c r="R37" s="91">
        <v>9261810</v>
      </c>
      <c r="S37" s="91">
        <v>27522278</v>
      </c>
      <c r="T37" s="91">
        <v>22355408</v>
      </c>
      <c r="U37" s="91">
        <v>18972990</v>
      </c>
      <c r="V37" s="91">
        <v>15544980</v>
      </c>
      <c r="W37" s="91">
        <v>16323500</v>
      </c>
      <c r="X37" s="91">
        <v>17599240</v>
      </c>
      <c r="Y37" s="8">
        <v>7.8153582258706722E-2</v>
      </c>
      <c r="Z37" s="8">
        <v>-0.36054566413434241</v>
      </c>
      <c r="AA37" s="8">
        <v>-0.43353844418735132</v>
      </c>
      <c r="AB37" s="8">
        <v>-0.12316042572399689</v>
      </c>
    </row>
    <row r="38" spans="2:28" x14ac:dyDescent="0.3">
      <c r="B38" t="s">
        <v>202</v>
      </c>
      <c r="C38" t="s">
        <v>203</v>
      </c>
      <c r="D38" s="91">
        <v>112325703.8</v>
      </c>
      <c r="E38" s="91">
        <v>129659854.2</v>
      </c>
      <c r="F38" s="91">
        <v>115450734.14</v>
      </c>
      <c r="G38" s="91">
        <v>141265155</v>
      </c>
      <c r="H38" s="91">
        <v>145666585.75</v>
      </c>
      <c r="I38" s="91">
        <v>68120251.5</v>
      </c>
      <c r="J38" s="91">
        <v>44546010.5</v>
      </c>
      <c r="K38" s="91">
        <v>28082926</v>
      </c>
      <c r="L38" s="91">
        <v>30717884</v>
      </c>
      <c r="M38" s="91">
        <v>39163850.25</v>
      </c>
      <c r="N38" s="91">
        <v>47574009.5</v>
      </c>
      <c r="O38" s="91">
        <v>95246958</v>
      </c>
      <c r="P38" s="91">
        <v>134173337</v>
      </c>
      <c r="Q38" s="91">
        <v>109889010</v>
      </c>
      <c r="R38" s="91">
        <v>107305745</v>
      </c>
      <c r="S38" s="91">
        <v>111917857</v>
      </c>
      <c r="T38" s="91">
        <v>150985850</v>
      </c>
      <c r="U38" s="91">
        <v>139640930</v>
      </c>
      <c r="V38" s="91">
        <v>196396919</v>
      </c>
      <c r="W38" s="91">
        <v>278962631</v>
      </c>
      <c r="X38" s="91">
        <v>200744201</v>
      </c>
      <c r="Y38" s="8">
        <v>-0.28039035092123138</v>
      </c>
      <c r="Z38" s="8">
        <v>0.7936744535771445</v>
      </c>
      <c r="AA38" s="8">
        <v>3.2196191388913729</v>
      </c>
      <c r="AB38" s="8">
        <v>0.7871617466776113</v>
      </c>
    </row>
    <row r="39" spans="2:28" x14ac:dyDescent="0.3">
      <c r="B39" s="40" t="s">
        <v>204</v>
      </c>
      <c r="C39" s="40" t="s">
        <v>205</v>
      </c>
      <c r="D39" s="92">
        <v>1899532324.6300001</v>
      </c>
      <c r="E39" s="92">
        <v>2130811432.6400001</v>
      </c>
      <c r="F39" s="92">
        <v>2717879784.3000002</v>
      </c>
      <c r="G39" s="92">
        <v>3370909022.7800002</v>
      </c>
      <c r="H39" s="92">
        <v>3713157476.5599999</v>
      </c>
      <c r="I39" s="92">
        <v>2360881678.6799998</v>
      </c>
      <c r="J39" s="92">
        <v>1640163431.75</v>
      </c>
      <c r="K39" s="92">
        <v>1538771078.9100001</v>
      </c>
      <c r="L39" s="92">
        <v>1569548611.3099999</v>
      </c>
      <c r="M39" s="92">
        <v>1671444515.73</v>
      </c>
      <c r="N39" s="92">
        <v>1928890528.49</v>
      </c>
      <c r="O39" s="92">
        <v>2288533276.8600001</v>
      </c>
      <c r="P39" s="92">
        <v>2605356841.2600002</v>
      </c>
      <c r="Q39" s="92">
        <v>2715624424</v>
      </c>
      <c r="R39" s="92">
        <v>3007759249</v>
      </c>
      <c r="S39" s="92">
        <v>3049795783</v>
      </c>
      <c r="T39" s="92">
        <v>3213465063</v>
      </c>
      <c r="U39" s="92">
        <v>2442189505</v>
      </c>
      <c r="V39" s="92">
        <v>3338693857</v>
      </c>
      <c r="W39" s="92">
        <v>3850260472</v>
      </c>
      <c r="X39" s="92">
        <v>3265169277</v>
      </c>
      <c r="Y39" s="47">
        <v>-0.1519614579987304</v>
      </c>
      <c r="Z39" s="47">
        <v>7.0618988720662079E-2</v>
      </c>
      <c r="AA39" s="47">
        <v>0.69277065171556607</v>
      </c>
      <c r="AB39" s="47">
        <v>0.71893325249729823</v>
      </c>
    </row>
    <row r="42" spans="2:28" x14ac:dyDescent="0.3">
      <c r="B42" t="s">
        <v>206</v>
      </c>
      <c r="AB42" s="38" t="s">
        <v>207</v>
      </c>
    </row>
    <row r="43" spans="2:28" x14ac:dyDescent="0.3">
      <c r="B43" s="2" t="s">
        <v>208</v>
      </c>
      <c r="AB43" s="38" t="s">
        <v>209</v>
      </c>
    </row>
    <row r="44" spans="2:28" x14ac:dyDescent="0.3">
      <c r="AB44" s="38" t="s">
        <v>210</v>
      </c>
    </row>
    <row r="45" spans="2:28" x14ac:dyDescent="0.3">
      <c r="B45" s="2" t="s">
        <v>112</v>
      </c>
    </row>
  </sheetData>
  <mergeCells count="2">
    <mergeCell ref="B5:Q5"/>
    <mergeCell ref="Y5:AB5"/>
  </mergeCells>
  <hyperlinks>
    <hyperlink ref="AB2" location="index!A1" display="return to index" xr:uid="{00000000-0004-0000-1100-000000000000}"/>
    <hyperlink ref="B3" r:id="rId1" xr:uid="{00000000-0004-0000-1100-000001000000}"/>
    <hyperlink ref="B43" r:id="rId2" xr:uid="{00000000-0004-0000-1100-000002000000}"/>
    <hyperlink ref="B45" location="index!A1" display="return to index" xr:uid="{00000000-0004-0000-11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7D1F6-2275-4D43-B290-7B49B8D9E8CB}">
  <dimension ref="B6:L59"/>
  <sheetViews>
    <sheetView workbookViewId="0"/>
  </sheetViews>
  <sheetFormatPr defaultColWidth="8.88671875" defaultRowHeight="14.4" x14ac:dyDescent="0.3"/>
  <cols>
    <col min="1" max="1" width="2.44140625" style="19" customWidth="1"/>
    <col min="2" max="2" width="27.5546875" style="19" bestFit="1" customWidth="1"/>
    <col min="3" max="3" width="28.33203125" style="19" bestFit="1" customWidth="1"/>
    <col min="4" max="6" width="8.88671875" style="19"/>
    <col min="7" max="7" width="18.33203125" style="19" customWidth="1"/>
    <col min="8" max="16384" width="8.88671875" style="19"/>
  </cols>
  <sheetData>
    <row r="6" spans="2:12" ht="15.6" x14ac:dyDescent="0.3">
      <c r="B6" s="18" t="s">
        <v>0</v>
      </c>
    </row>
    <row r="7" spans="2:12" x14ac:dyDescent="0.25">
      <c r="B7" s="15" t="s">
        <v>1</v>
      </c>
    </row>
    <row r="10" spans="2:12" s="20" customFormat="1" ht="15.6" x14ac:dyDescent="0.3">
      <c r="B10" s="18" t="s">
        <v>70</v>
      </c>
    </row>
    <row r="11" spans="2:12" s="20" customFormat="1" ht="15.6" x14ac:dyDescent="0.3">
      <c r="B11" s="18"/>
    </row>
    <row r="12" spans="2:12" s="20" customFormat="1" x14ac:dyDescent="0.3">
      <c r="B12" s="21" t="s">
        <v>71</v>
      </c>
      <c r="C12" s="21" t="s">
        <v>72</v>
      </c>
    </row>
    <row r="13" spans="2:12" s="20" customFormat="1" x14ac:dyDescent="0.3">
      <c r="B13" s="21" t="s">
        <v>73</v>
      </c>
      <c r="C13" s="22">
        <v>45468</v>
      </c>
    </row>
    <row r="14" spans="2:12" s="20" customFormat="1" x14ac:dyDescent="0.25">
      <c r="B14" s="23" t="s">
        <v>74</v>
      </c>
      <c r="C14" s="36">
        <v>45809</v>
      </c>
    </row>
    <row r="15" spans="2:12" s="20" customFormat="1" x14ac:dyDescent="0.25">
      <c r="B15" s="23"/>
      <c r="C15" s="24"/>
    </row>
    <row r="16" spans="2:12" ht="50.25" customHeight="1" x14ac:dyDescent="0.3">
      <c r="B16" s="25" t="s">
        <v>75</v>
      </c>
      <c r="C16" s="111" t="s">
        <v>76</v>
      </c>
      <c r="D16" s="111"/>
      <c r="E16" s="111"/>
      <c r="F16" s="111"/>
      <c r="G16" s="111"/>
      <c r="H16" s="111"/>
      <c r="I16" s="111"/>
      <c r="J16" s="111"/>
      <c r="K16" s="111"/>
      <c r="L16" s="111"/>
    </row>
    <row r="17" spans="2:12" ht="12.75" customHeight="1" x14ac:dyDescent="0.3">
      <c r="B17" s="25"/>
      <c r="C17" s="27"/>
      <c r="D17" s="26"/>
      <c r="E17" s="26"/>
      <c r="F17" s="26"/>
      <c r="G17" s="26"/>
      <c r="H17" s="26"/>
      <c r="I17" s="26"/>
      <c r="J17" s="26"/>
      <c r="K17" s="26"/>
      <c r="L17" s="26"/>
    </row>
    <row r="18" spans="2:12" x14ac:dyDescent="0.25">
      <c r="B18" s="28" t="s">
        <v>77</v>
      </c>
      <c r="C18" s="29"/>
      <c r="D18" s="29"/>
      <c r="E18" s="29"/>
      <c r="F18" s="29"/>
      <c r="G18" s="29"/>
      <c r="H18" s="29"/>
      <c r="I18" s="29"/>
      <c r="J18" s="29"/>
      <c r="K18" s="29"/>
      <c r="L18" s="29"/>
    </row>
    <row r="19" spans="2:12" x14ac:dyDescent="0.25">
      <c r="B19" s="29"/>
      <c r="C19" s="29"/>
      <c r="D19" s="29"/>
      <c r="E19" s="29"/>
      <c r="F19" s="29"/>
      <c r="G19" s="29"/>
      <c r="H19" s="29"/>
      <c r="I19" s="29"/>
      <c r="J19" s="29"/>
      <c r="K19" s="29"/>
      <c r="L19" s="29"/>
    </row>
    <row r="20" spans="2:12" x14ac:dyDescent="0.3">
      <c r="B20" s="30" t="s">
        <v>78</v>
      </c>
      <c r="C20" s="111" t="s">
        <v>79</v>
      </c>
      <c r="D20" s="111"/>
      <c r="E20" s="111"/>
      <c r="F20" s="111"/>
      <c r="G20" s="111"/>
      <c r="H20" s="111"/>
      <c r="I20" s="111"/>
      <c r="J20" s="111"/>
      <c r="K20" s="111"/>
      <c r="L20" s="111"/>
    </row>
    <row r="21" spans="2:12" ht="23.1" customHeight="1" x14ac:dyDescent="0.3">
      <c r="B21" s="30"/>
      <c r="C21" s="113" t="s">
        <v>80</v>
      </c>
      <c r="D21" s="113"/>
      <c r="E21" s="113"/>
      <c r="F21" s="113"/>
      <c r="G21" s="113"/>
      <c r="H21" s="26"/>
      <c r="I21" s="26"/>
      <c r="J21" s="26"/>
      <c r="K21" s="26"/>
      <c r="L21" s="26"/>
    </row>
    <row r="22" spans="2:12" x14ac:dyDescent="0.3">
      <c r="B22" s="30"/>
      <c r="C22" s="26"/>
      <c r="D22" s="26"/>
      <c r="E22" s="26"/>
      <c r="F22" s="26"/>
      <c r="G22" s="26"/>
      <c r="H22" s="26"/>
      <c r="I22" s="26"/>
      <c r="J22" s="26"/>
      <c r="K22" s="26"/>
      <c r="L22" s="26"/>
    </row>
    <row r="23" spans="2:12" ht="74.400000000000006" customHeight="1" x14ac:dyDescent="0.3">
      <c r="B23" s="31" t="s">
        <v>81</v>
      </c>
      <c r="C23" s="111" t="s">
        <v>82</v>
      </c>
      <c r="D23" s="111"/>
      <c r="E23" s="111"/>
      <c r="F23" s="111"/>
      <c r="G23" s="111"/>
      <c r="H23" s="111"/>
      <c r="I23" s="111"/>
      <c r="J23" s="111"/>
      <c r="K23" s="111"/>
      <c r="L23" s="111"/>
    </row>
    <row r="24" spans="2:12" x14ac:dyDescent="0.3">
      <c r="B24" s="31"/>
      <c r="C24" s="26"/>
      <c r="D24" s="26"/>
      <c r="E24" s="26"/>
      <c r="F24" s="26"/>
      <c r="G24" s="26"/>
      <c r="H24" s="26"/>
      <c r="I24" s="26"/>
      <c r="J24" s="26"/>
      <c r="K24" s="26"/>
      <c r="L24" s="26"/>
    </row>
    <row r="25" spans="2:12" ht="62.4" customHeight="1" x14ac:dyDescent="0.3">
      <c r="B25" s="31" t="s">
        <v>83</v>
      </c>
      <c r="C25" s="111" t="s">
        <v>84</v>
      </c>
      <c r="D25" s="111"/>
      <c r="E25" s="111"/>
      <c r="F25" s="111"/>
      <c r="G25" s="111"/>
      <c r="H25" s="111"/>
      <c r="I25" s="111"/>
      <c r="J25" s="111"/>
      <c r="K25" s="111"/>
      <c r="L25" s="111"/>
    </row>
    <row r="26" spans="2:12" x14ac:dyDescent="0.3">
      <c r="B26" s="31"/>
      <c r="C26" s="26"/>
      <c r="D26" s="26"/>
      <c r="E26" s="26"/>
      <c r="F26" s="26"/>
      <c r="G26" s="26"/>
      <c r="H26" s="26"/>
      <c r="I26" s="26"/>
      <c r="J26" s="26"/>
      <c r="K26" s="26"/>
      <c r="L26" s="26"/>
    </row>
    <row r="27" spans="2:12" ht="115.2" customHeight="1" x14ac:dyDescent="0.3">
      <c r="B27" s="31" t="s">
        <v>13</v>
      </c>
      <c r="C27" s="114" t="s">
        <v>333</v>
      </c>
      <c r="D27" s="114"/>
      <c r="E27" s="114"/>
      <c r="F27" s="114"/>
      <c r="G27" s="114"/>
      <c r="H27" s="114"/>
      <c r="I27" s="114"/>
      <c r="J27" s="114"/>
      <c r="K27" s="114"/>
      <c r="L27" s="26"/>
    </row>
    <row r="28" spans="2:12" x14ac:dyDescent="0.3">
      <c r="B28" s="31"/>
      <c r="C28" s="26"/>
      <c r="D28" s="26"/>
      <c r="E28" s="26"/>
      <c r="F28" s="26"/>
      <c r="G28" s="26"/>
      <c r="H28" s="26"/>
      <c r="I28" s="26"/>
      <c r="J28" s="26"/>
      <c r="K28" s="26"/>
      <c r="L28" s="26"/>
    </row>
    <row r="29" spans="2:12" x14ac:dyDescent="0.3">
      <c r="B29" s="30" t="s">
        <v>85</v>
      </c>
      <c r="C29" s="111" t="s">
        <v>86</v>
      </c>
      <c r="D29" s="111"/>
      <c r="E29" s="111"/>
      <c r="F29" s="111"/>
      <c r="G29" s="111"/>
      <c r="H29" s="111"/>
      <c r="I29" s="111"/>
      <c r="J29" s="111"/>
      <c r="K29" s="111"/>
      <c r="L29" s="111"/>
    </row>
    <row r="30" spans="2:12" x14ac:dyDescent="0.3">
      <c r="B30" s="30"/>
      <c r="C30" s="26"/>
      <c r="D30" s="26"/>
      <c r="E30" s="26"/>
      <c r="F30" s="26"/>
      <c r="G30" s="26"/>
      <c r="H30" s="26"/>
      <c r="I30" s="26"/>
      <c r="J30" s="26"/>
      <c r="K30" s="26"/>
      <c r="L30" s="26"/>
    </row>
    <row r="31" spans="2:12" x14ac:dyDescent="0.3">
      <c r="B31" s="30" t="s">
        <v>87</v>
      </c>
      <c r="C31" s="111" t="s">
        <v>88</v>
      </c>
      <c r="D31" s="111"/>
      <c r="E31" s="111"/>
      <c r="F31" s="111"/>
      <c r="G31" s="111"/>
      <c r="H31" s="111"/>
      <c r="I31" s="111"/>
      <c r="J31" s="111"/>
      <c r="K31" s="111"/>
      <c r="L31" s="111"/>
    </row>
    <row r="32" spans="2:12" ht="32.4" customHeight="1" x14ac:dyDescent="0.3">
      <c r="B32" s="30"/>
      <c r="C32" s="115" t="s">
        <v>89</v>
      </c>
      <c r="D32" s="115"/>
      <c r="E32" s="115"/>
      <c r="F32" s="115"/>
      <c r="G32" s="115"/>
      <c r="H32" s="115"/>
      <c r="I32" s="115"/>
      <c r="J32" s="115"/>
      <c r="K32" s="115"/>
      <c r="L32" s="115"/>
    </row>
    <row r="33" spans="2:12" x14ac:dyDescent="0.3">
      <c r="B33" s="30"/>
      <c r="C33" s="26"/>
      <c r="D33" s="26"/>
      <c r="E33" s="26"/>
      <c r="F33" s="26"/>
      <c r="G33" s="26"/>
      <c r="H33" s="26"/>
      <c r="I33" s="26"/>
      <c r="J33" s="26"/>
      <c r="K33" s="26"/>
      <c r="L33" s="26"/>
    </row>
    <row r="34" spans="2:12" ht="36.6" customHeight="1" x14ac:dyDescent="0.3">
      <c r="B34" s="30" t="s">
        <v>90</v>
      </c>
      <c r="C34" s="111" t="s">
        <v>91</v>
      </c>
      <c r="D34" s="111"/>
      <c r="E34" s="111"/>
      <c r="F34" s="111"/>
      <c r="G34" s="111"/>
      <c r="H34" s="111"/>
      <c r="I34" s="111"/>
      <c r="J34" s="111"/>
      <c r="K34" s="111"/>
      <c r="L34" s="111"/>
    </row>
    <row r="35" spans="2:12" x14ac:dyDescent="0.3">
      <c r="B35" s="30"/>
      <c r="C35" s="26"/>
      <c r="D35" s="26"/>
      <c r="E35" s="26"/>
      <c r="F35" s="26"/>
      <c r="G35" s="26"/>
      <c r="H35" s="26"/>
      <c r="I35" s="26"/>
      <c r="J35" s="26"/>
      <c r="K35" s="26"/>
      <c r="L35" s="26"/>
    </row>
    <row r="36" spans="2:12" x14ac:dyDescent="0.25">
      <c r="B36" s="29" t="s">
        <v>92</v>
      </c>
      <c r="C36" s="32" t="s">
        <v>93</v>
      </c>
      <c r="D36" s="26"/>
      <c r="E36" s="26"/>
      <c r="F36" s="26"/>
      <c r="G36" s="26"/>
      <c r="H36" s="26"/>
      <c r="I36" s="26"/>
      <c r="J36" s="26"/>
      <c r="K36" s="26"/>
      <c r="L36" s="26"/>
    </row>
    <row r="37" spans="2:12" x14ac:dyDescent="0.25">
      <c r="B37" s="29"/>
      <c r="C37" s="33"/>
      <c r="D37" s="33"/>
      <c r="E37" s="33"/>
      <c r="F37" s="33"/>
      <c r="G37" s="33"/>
      <c r="H37" s="33"/>
      <c r="I37" s="33"/>
      <c r="J37" s="33"/>
      <c r="K37" s="33"/>
      <c r="L37" s="33"/>
    </row>
    <row r="38" spans="2:12" x14ac:dyDescent="0.25">
      <c r="B38" s="29" t="s">
        <v>94</v>
      </c>
      <c r="C38" s="112" t="s">
        <v>95</v>
      </c>
      <c r="D38" s="112"/>
      <c r="E38" s="112"/>
      <c r="F38" s="112"/>
      <c r="G38" s="112"/>
      <c r="H38" s="112"/>
      <c r="I38" s="112"/>
      <c r="J38" s="112"/>
      <c r="K38" s="112"/>
      <c r="L38" s="112"/>
    </row>
    <row r="39" spans="2:12" x14ac:dyDescent="0.25">
      <c r="B39" s="29"/>
      <c r="C39" s="34"/>
      <c r="D39" s="34"/>
      <c r="E39" s="34"/>
      <c r="F39" s="34"/>
      <c r="G39" s="34"/>
      <c r="H39" s="34"/>
      <c r="I39" s="34"/>
      <c r="J39" s="34"/>
      <c r="K39" s="34"/>
      <c r="L39" s="34"/>
    </row>
    <row r="40" spans="2:12" ht="47.4" customHeight="1" x14ac:dyDescent="0.3">
      <c r="B40" s="30" t="s">
        <v>96</v>
      </c>
      <c r="C40" s="111" t="s">
        <v>97</v>
      </c>
      <c r="D40" s="111"/>
      <c r="E40" s="111"/>
      <c r="F40" s="111"/>
      <c r="G40" s="111"/>
      <c r="H40" s="111"/>
      <c r="I40" s="111"/>
      <c r="J40" s="111"/>
      <c r="K40" s="111"/>
      <c r="L40" s="111"/>
    </row>
    <row r="41" spans="2:12" x14ac:dyDescent="0.25">
      <c r="B41" s="29"/>
      <c r="C41" s="15"/>
      <c r="D41" s="29"/>
      <c r="E41" s="29"/>
      <c r="F41" s="29"/>
      <c r="G41" s="29"/>
      <c r="H41" s="29"/>
      <c r="I41" s="29"/>
      <c r="J41" s="29"/>
      <c r="K41" s="29"/>
      <c r="L41" s="29"/>
    </row>
    <row r="42" spans="2:12" x14ac:dyDescent="0.25">
      <c r="B42" s="29" t="s">
        <v>98</v>
      </c>
      <c r="C42" s="112" t="s">
        <v>99</v>
      </c>
      <c r="D42" s="112"/>
      <c r="E42" s="112"/>
      <c r="F42" s="112"/>
      <c r="G42" s="112"/>
      <c r="H42" s="112"/>
      <c r="I42" s="112"/>
      <c r="J42" s="29"/>
      <c r="K42" s="29"/>
      <c r="L42" s="29"/>
    </row>
    <row r="43" spans="2:12" x14ac:dyDescent="0.25">
      <c r="B43" s="29"/>
      <c r="C43" s="15"/>
      <c r="D43" s="29"/>
      <c r="E43" s="29"/>
      <c r="F43" s="29"/>
      <c r="G43" s="29"/>
      <c r="H43" s="29"/>
      <c r="I43" s="29"/>
      <c r="J43" s="29"/>
      <c r="K43" s="29"/>
      <c r="L43" s="29"/>
    </row>
    <row r="44" spans="2:12" x14ac:dyDescent="0.25">
      <c r="B44" s="29" t="s">
        <v>100</v>
      </c>
      <c r="C44" s="29" t="s">
        <v>101</v>
      </c>
      <c r="D44" s="29"/>
      <c r="E44" s="29"/>
      <c r="F44" s="29"/>
      <c r="G44" s="29"/>
      <c r="H44" s="29"/>
      <c r="I44" s="29"/>
      <c r="J44" s="29"/>
      <c r="K44" s="29"/>
      <c r="L44" s="29"/>
    </row>
    <row r="45" spans="2:12" x14ac:dyDescent="0.25">
      <c r="B45" s="29"/>
      <c r="C45" s="15" t="s">
        <v>102</v>
      </c>
      <c r="D45" s="29"/>
      <c r="E45" s="29"/>
      <c r="F45" s="29"/>
      <c r="G45" s="29"/>
      <c r="H45" s="29"/>
      <c r="I45" s="29"/>
      <c r="J45" s="29"/>
      <c r="K45" s="29"/>
      <c r="L45" s="29"/>
    </row>
    <row r="46" spans="2:12" x14ac:dyDescent="0.25">
      <c r="B46" s="29"/>
      <c r="C46" s="15"/>
      <c r="D46" s="29"/>
      <c r="E46" s="29"/>
      <c r="F46" s="29"/>
      <c r="G46" s="29"/>
      <c r="H46" s="29"/>
      <c r="I46" s="29"/>
      <c r="J46" s="29"/>
      <c r="K46" s="29"/>
      <c r="L46" s="29"/>
    </row>
    <row r="47" spans="2:12" x14ac:dyDescent="0.25">
      <c r="B47" s="29" t="s">
        <v>103</v>
      </c>
      <c r="C47" s="29" t="s">
        <v>104</v>
      </c>
      <c r="D47" s="29"/>
      <c r="E47" s="29"/>
      <c r="F47" s="29"/>
      <c r="G47" s="29"/>
      <c r="H47" s="29"/>
      <c r="I47" s="29"/>
      <c r="J47" s="29"/>
      <c r="K47" s="29"/>
      <c r="L47" s="29"/>
    </row>
    <row r="48" spans="2:12" x14ac:dyDescent="0.25">
      <c r="B48" s="29"/>
      <c r="C48" s="29" t="s">
        <v>0</v>
      </c>
      <c r="D48" s="29"/>
      <c r="E48" s="29"/>
      <c r="F48" s="29"/>
      <c r="G48" s="29"/>
      <c r="H48" s="29"/>
      <c r="I48" s="29"/>
      <c r="J48" s="29"/>
      <c r="K48" s="29"/>
      <c r="L48" s="29"/>
    </row>
    <row r="49" spans="2:12" x14ac:dyDescent="0.25">
      <c r="B49" s="29"/>
      <c r="C49" s="29" t="s">
        <v>105</v>
      </c>
      <c r="D49" s="29"/>
      <c r="E49" s="29"/>
      <c r="F49" s="29"/>
      <c r="G49" s="29"/>
      <c r="H49" s="29"/>
      <c r="I49" s="29"/>
      <c r="J49" s="29"/>
      <c r="K49" s="29"/>
      <c r="L49" s="29"/>
    </row>
    <row r="50" spans="2:12" x14ac:dyDescent="0.25">
      <c r="B50" s="29"/>
      <c r="C50" s="15" t="s">
        <v>106</v>
      </c>
      <c r="D50" s="29"/>
      <c r="E50" s="29"/>
      <c r="F50" s="29"/>
      <c r="G50" s="29"/>
      <c r="H50" s="29"/>
      <c r="I50" s="29"/>
      <c r="J50" s="29"/>
      <c r="K50" s="29"/>
      <c r="L50" s="29"/>
    </row>
    <row r="51" spans="2:12" x14ac:dyDescent="0.25">
      <c r="B51" s="29"/>
      <c r="C51" s="29"/>
      <c r="D51" s="29"/>
      <c r="E51" s="29"/>
      <c r="F51" s="29"/>
      <c r="G51" s="29"/>
      <c r="H51" s="29"/>
      <c r="I51" s="29"/>
      <c r="J51" s="29"/>
      <c r="K51" s="29"/>
      <c r="L51" s="29"/>
    </row>
    <row r="52" spans="2:12" ht="48" customHeight="1" x14ac:dyDescent="0.3">
      <c r="B52" s="30" t="s">
        <v>107</v>
      </c>
      <c r="C52" s="111" t="s">
        <v>108</v>
      </c>
      <c r="D52" s="111"/>
      <c r="E52" s="111"/>
      <c r="F52" s="111"/>
      <c r="G52" s="111"/>
      <c r="H52" s="111"/>
      <c r="I52" s="111"/>
      <c r="J52" s="111"/>
      <c r="K52" s="111"/>
      <c r="L52" s="111"/>
    </row>
    <row r="53" spans="2:12" ht="45.9" customHeight="1" x14ac:dyDescent="0.25">
      <c r="B53" s="35"/>
      <c r="C53" s="111" t="s">
        <v>109</v>
      </c>
      <c r="D53" s="111"/>
      <c r="E53" s="111"/>
      <c r="F53" s="111"/>
      <c r="G53" s="111"/>
      <c r="H53" s="31"/>
      <c r="I53" s="29"/>
      <c r="J53" s="26"/>
      <c r="K53" s="26"/>
      <c r="L53" s="26"/>
    </row>
    <row r="54" spans="2:12" x14ac:dyDescent="0.25">
      <c r="B54" s="35"/>
      <c r="C54" s="26"/>
      <c r="D54" s="26"/>
      <c r="E54" s="26"/>
      <c r="F54" s="26"/>
      <c r="G54" s="26"/>
      <c r="H54" s="26"/>
      <c r="I54" s="29"/>
      <c r="J54" s="26"/>
      <c r="K54" s="26"/>
      <c r="L54" s="26"/>
    </row>
    <row r="55" spans="2:12" x14ac:dyDescent="0.25">
      <c r="B55" s="29" t="s">
        <v>110</v>
      </c>
      <c r="C55" s="112" t="s">
        <v>111</v>
      </c>
      <c r="D55" s="112"/>
      <c r="E55" s="112"/>
      <c r="F55" s="112"/>
      <c r="G55" s="112"/>
      <c r="H55" s="112"/>
      <c r="I55" s="29"/>
      <c r="J55" s="29"/>
      <c r="K55" s="29"/>
      <c r="L55" s="29"/>
    </row>
    <row r="56" spans="2:12" x14ac:dyDescent="0.25">
      <c r="B56" s="29"/>
      <c r="C56" s="29"/>
      <c r="D56" s="29"/>
      <c r="E56" s="29"/>
      <c r="F56" s="29"/>
      <c r="G56" s="29"/>
      <c r="H56" s="29"/>
      <c r="I56" s="29"/>
      <c r="J56" s="29"/>
      <c r="K56" s="29"/>
      <c r="L56" s="29"/>
    </row>
    <row r="57" spans="2:12" x14ac:dyDescent="0.3">
      <c r="B57" s="21"/>
      <c r="C57" s="21"/>
      <c r="D57" s="21"/>
      <c r="E57" s="21"/>
      <c r="F57" s="21"/>
      <c r="G57" s="21"/>
      <c r="H57" s="21"/>
      <c r="I57" s="21"/>
      <c r="J57" s="21"/>
      <c r="K57" s="21"/>
      <c r="L57" s="21"/>
    </row>
    <row r="58" spans="2:12" x14ac:dyDescent="0.3">
      <c r="B58" s="21"/>
      <c r="C58" s="21"/>
      <c r="D58" s="21"/>
      <c r="E58" s="21"/>
      <c r="F58" s="21"/>
      <c r="G58" s="21"/>
      <c r="H58" s="21"/>
      <c r="I58" s="21"/>
      <c r="J58" s="21"/>
      <c r="K58" s="21"/>
      <c r="L58" s="21"/>
    </row>
    <row r="59" spans="2:12" x14ac:dyDescent="0.3">
      <c r="B59" s="21"/>
      <c r="C59" s="21"/>
      <c r="D59" s="21"/>
      <c r="E59" s="21"/>
      <c r="F59" s="21"/>
      <c r="G59" s="21"/>
      <c r="H59" s="21"/>
      <c r="I59" s="21"/>
      <c r="J59" s="21"/>
      <c r="K59" s="21"/>
      <c r="L59" s="21"/>
    </row>
  </sheetData>
  <mergeCells count="16">
    <mergeCell ref="C38:L38"/>
    <mergeCell ref="C16:L16"/>
    <mergeCell ref="C20:L20"/>
    <mergeCell ref="C21:G21"/>
    <mergeCell ref="C23:L23"/>
    <mergeCell ref="C25:L25"/>
    <mergeCell ref="C27:K27"/>
    <mergeCell ref="C29:L29"/>
    <mergeCell ref="C31:L31"/>
    <mergeCell ref="C32:L32"/>
    <mergeCell ref="C34:L34"/>
    <mergeCell ref="C40:L40"/>
    <mergeCell ref="C42:I42"/>
    <mergeCell ref="C52:L52"/>
    <mergeCell ref="C53:G53"/>
    <mergeCell ref="C55:H55"/>
  </mergeCells>
  <hyperlinks>
    <hyperlink ref="C50" r:id="rId1" xr:uid="{181CC4DD-5DA2-4D89-A1C8-6CFDF4C1A38C}"/>
    <hyperlink ref="C38" r:id="rId2" xr:uid="{615F1724-AB8C-4182-8CE4-4162B5DF4E9B}"/>
    <hyperlink ref="C42" r:id="rId3" display="https://kb.ros.gov.uk/using-our-services/our-property-data/how-we-compile-our-statistics" xr:uid="{B845C83E-C501-4751-84CA-C11F21F7AEB7}"/>
    <hyperlink ref="C55" r:id="rId4" xr:uid="{DBA17075-4FB9-46E7-B899-7DE2BB0C010A}"/>
    <hyperlink ref="C21" r:id="rId5" xr:uid="{1669BC13-773C-4123-AE2D-9FC04C9EECEF}"/>
    <hyperlink ref="C45" r:id="rId6" xr:uid="{2D3A6109-0DEE-4523-968C-207101CD8A04}"/>
    <hyperlink ref="C38:L38" r:id="rId7" display="www.ros.gov.uk/data-and-statistics/house-price-statistics" xr:uid="{A3175F42-3FEF-4E4A-8D43-F2311BBF6CEC}"/>
    <hyperlink ref="B7" r:id="rId8" xr:uid="{AA742D45-D5C0-4A8A-A805-5E2E9123F7E0}"/>
    <hyperlink ref="C32" r:id="rId9" xr:uid="{6AE70853-82ED-4F5E-A7D4-1AA6FB97F742}"/>
  </hyperlinks>
  <pageMargins left="0.7" right="0.7" top="0.75" bottom="0.75" header="0.3" footer="0.3"/>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W23"/>
  <sheetViews>
    <sheetView showGridLines="0" workbookViewId="0">
      <pane ySplit="6" topLeftCell="A7" activePane="bottomLeft" state="frozen"/>
      <selection pane="bottomLeft"/>
    </sheetView>
  </sheetViews>
  <sheetFormatPr defaultRowHeight="14.4" x14ac:dyDescent="0.3"/>
  <cols>
    <col min="1" max="1" width="3.6640625" customWidth="1"/>
    <col min="2" max="2" width="27.33203125" bestFit="1" customWidth="1"/>
    <col min="3" max="23" width="7.664062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23</v>
      </c>
      <c r="C5" s="120"/>
      <c r="D5" s="120"/>
      <c r="E5" s="120"/>
      <c r="F5" s="120"/>
      <c r="G5" s="120"/>
      <c r="H5" s="120"/>
      <c r="I5" s="120"/>
      <c r="J5" s="120"/>
      <c r="K5" s="120"/>
      <c r="L5" s="120"/>
      <c r="M5" s="120"/>
      <c r="N5" s="120"/>
      <c r="O5" s="120"/>
      <c r="P5" s="120"/>
      <c r="Q5" s="120"/>
      <c r="R5" s="120"/>
      <c r="S5" s="120"/>
      <c r="T5" s="120"/>
      <c r="U5" s="120"/>
      <c r="V5" s="120"/>
      <c r="W5" s="120"/>
    </row>
    <row r="6" spans="2:23" x14ac:dyDescent="0.3">
      <c r="B6" s="40" t="s">
        <v>227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x14ac:dyDescent="0.3">
      <c r="B7" t="s">
        <v>228</v>
      </c>
      <c r="C7" s="5">
        <v>328</v>
      </c>
      <c r="D7" s="5">
        <v>225</v>
      </c>
      <c r="E7" s="5">
        <v>191</v>
      </c>
      <c r="F7" s="5">
        <v>128</v>
      </c>
      <c r="G7" s="5">
        <v>113</v>
      </c>
      <c r="H7" s="5">
        <v>61</v>
      </c>
      <c r="I7" s="5">
        <v>59</v>
      </c>
      <c r="J7" s="5">
        <v>37</v>
      </c>
      <c r="K7" s="5">
        <v>86</v>
      </c>
      <c r="L7" s="5">
        <v>50</v>
      </c>
      <c r="M7" s="5">
        <v>54</v>
      </c>
      <c r="N7" s="5">
        <v>51</v>
      </c>
      <c r="O7" s="5">
        <v>47</v>
      </c>
      <c r="P7" s="5">
        <v>49</v>
      </c>
      <c r="Q7" s="5">
        <v>16</v>
      </c>
      <c r="R7" s="5">
        <v>8</v>
      </c>
      <c r="S7" s="5">
        <v>4</v>
      </c>
      <c r="T7" s="5">
        <v>5</v>
      </c>
      <c r="U7" s="5">
        <v>5</v>
      </c>
      <c r="V7" s="5">
        <v>18</v>
      </c>
      <c r="W7" s="5">
        <v>3</v>
      </c>
    </row>
    <row r="8" spans="2:23" x14ac:dyDescent="0.3">
      <c r="B8" t="s">
        <v>229</v>
      </c>
      <c r="C8" s="5">
        <v>7719</v>
      </c>
      <c r="D8" s="5">
        <v>5735</v>
      </c>
      <c r="E8" s="5">
        <v>5546</v>
      </c>
      <c r="F8" s="5">
        <v>5915</v>
      </c>
      <c r="G8" s="5">
        <v>5043</v>
      </c>
      <c r="H8" s="5">
        <v>3147</v>
      </c>
      <c r="I8" s="5">
        <v>2795</v>
      </c>
      <c r="J8" s="5">
        <v>2383</v>
      </c>
      <c r="K8" s="5">
        <v>2008</v>
      </c>
      <c r="L8" s="5">
        <v>2286</v>
      </c>
      <c r="M8" s="5">
        <v>2149</v>
      </c>
      <c r="N8" s="5">
        <v>1987</v>
      </c>
      <c r="O8" s="5">
        <v>1766</v>
      </c>
      <c r="P8" s="5">
        <v>1680</v>
      </c>
      <c r="Q8" s="5">
        <v>1272</v>
      </c>
      <c r="R8" s="5">
        <v>1024</v>
      </c>
      <c r="S8" s="5">
        <v>787</v>
      </c>
      <c r="T8" s="5">
        <v>416</v>
      </c>
      <c r="U8" s="5">
        <v>373</v>
      </c>
      <c r="V8" s="5">
        <v>218</v>
      </c>
      <c r="W8" s="5">
        <v>144</v>
      </c>
    </row>
    <row r="9" spans="2:23" x14ac:dyDescent="0.3">
      <c r="B9" t="s">
        <v>230</v>
      </c>
      <c r="C9" s="5">
        <v>4665</v>
      </c>
      <c r="D9" s="5">
        <v>5992</v>
      </c>
      <c r="E9" s="5">
        <v>8056</v>
      </c>
      <c r="F9" s="5">
        <v>9318</v>
      </c>
      <c r="G9" s="5">
        <v>9709</v>
      </c>
      <c r="H9" s="5">
        <v>5949</v>
      </c>
      <c r="I9" s="5">
        <v>4370</v>
      </c>
      <c r="J9" s="5">
        <v>3934</v>
      </c>
      <c r="K9" s="5">
        <v>3905</v>
      </c>
      <c r="L9" s="5">
        <v>3839</v>
      </c>
      <c r="M9" s="5">
        <v>4427</v>
      </c>
      <c r="N9" s="5">
        <v>4900</v>
      </c>
      <c r="O9" s="5">
        <v>5714</v>
      </c>
      <c r="P9" s="5">
        <v>5802</v>
      </c>
      <c r="Q9" s="5">
        <v>5975</v>
      </c>
      <c r="R9" s="5">
        <v>6496</v>
      </c>
      <c r="S9" s="5">
        <v>6129</v>
      </c>
      <c r="T9" s="5">
        <v>4294</v>
      </c>
      <c r="U9" s="5">
        <v>4839</v>
      </c>
      <c r="V9" s="5">
        <v>4097</v>
      </c>
      <c r="W9" s="5">
        <v>2968</v>
      </c>
    </row>
    <row r="10" spans="2:23" x14ac:dyDescent="0.3">
      <c r="B10" t="s">
        <v>231</v>
      </c>
      <c r="C10" s="5">
        <v>425</v>
      </c>
      <c r="D10" s="5">
        <v>657</v>
      </c>
      <c r="E10" s="5">
        <v>951</v>
      </c>
      <c r="F10" s="5">
        <v>1396</v>
      </c>
      <c r="G10" s="5">
        <v>1934</v>
      </c>
      <c r="H10" s="5">
        <v>1175</v>
      </c>
      <c r="I10" s="5">
        <v>683</v>
      </c>
      <c r="J10" s="5">
        <v>696</v>
      </c>
      <c r="K10" s="5">
        <v>783</v>
      </c>
      <c r="L10" s="5">
        <v>770</v>
      </c>
      <c r="M10" s="5">
        <v>963</v>
      </c>
      <c r="N10" s="5">
        <v>1286</v>
      </c>
      <c r="O10" s="5">
        <v>1698</v>
      </c>
      <c r="P10" s="5">
        <v>2066</v>
      </c>
      <c r="Q10" s="5">
        <v>2619</v>
      </c>
      <c r="R10" s="5">
        <v>2655</v>
      </c>
      <c r="S10" s="5">
        <v>3203</v>
      </c>
      <c r="T10" s="5">
        <v>2509</v>
      </c>
      <c r="U10" s="5">
        <v>3311</v>
      </c>
      <c r="V10" s="5">
        <v>3644</v>
      </c>
      <c r="W10" s="5">
        <v>2635</v>
      </c>
    </row>
    <row r="11" spans="2:23" x14ac:dyDescent="0.3">
      <c r="B11" t="s">
        <v>232</v>
      </c>
      <c r="C11" s="5">
        <v>204</v>
      </c>
      <c r="D11" s="5">
        <v>318</v>
      </c>
      <c r="E11" s="5">
        <v>426</v>
      </c>
      <c r="F11" s="5">
        <v>663</v>
      </c>
      <c r="G11" s="5">
        <v>944</v>
      </c>
      <c r="H11" s="5">
        <v>652</v>
      </c>
      <c r="I11" s="5">
        <v>356</v>
      </c>
      <c r="J11" s="5">
        <v>382</v>
      </c>
      <c r="K11" s="5">
        <v>500</v>
      </c>
      <c r="L11" s="5">
        <v>541</v>
      </c>
      <c r="M11" s="5">
        <v>691</v>
      </c>
      <c r="N11" s="5">
        <v>974</v>
      </c>
      <c r="O11" s="5">
        <v>936</v>
      </c>
      <c r="P11" s="5">
        <v>926</v>
      </c>
      <c r="Q11" s="5">
        <v>1170</v>
      </c>
      <c r="R11" s="5">
        <v>1231</v>
      </c>
      <c r="S11" s="5">
        <v>1311</v>
      </c>
      <c r="T11" s="5">
        <v>1182</v>
      </c>
      <c r="U11" s="5">
        <v>1874</v>
      </c>
      <c r="V11" s="5">
        <v>2828</v>
      </c>
      <c r="W11" s="5">
        <v>2438</v>
      </c>
    </row>
    <row r="12" spans="2:23" x14ac:dyDescent="0.3">
      <c r="B12" t="s">
        <v>233</v>
      </c>
      <c r="C12" s="5">
        <v>63</v>
      </c>
      <c r="D12" s="5">
        <v>87</v>
      </c>
      <c r="E12" s="5">
        <v>95</v>
      </c>
      <c r="F12" s="5">
        <v>209</v>
      </c>
      <c r="G12" s="5">
        <v>284</v>
      </c>
      <c r="H12" s="5">
        <v>207</v>
      </c>
      <c r="I12" s="5">
        <v>117</v>
      </c>
      <c r="J12" s="5">
        <v>148</v>
      </c>
      <c r="K12" s="5">
        <v>151</v>
      </c>
      <c r="L12" s="5">
        <v>231</v>
      </c>
      <c r="M12" s="5">
        <v>277</v>
      </c>
      <c r="N12" s="5">
        <v>346</v>
      </c>
      <c r="O12" s="5">
        <v>374</v>
      </c>
      <c r="P12" s="5">
        <v>383</v>
      </c>
      <c r="Q12" s="5">
        <v>404</v>
      </c>
      <c r="R12" s="5">
        <v>433</v>
      </c>
      <c r="S12" s="5">
        <v>441</v>
      </c>
      <c r="T12" s="5">
        <v>359</v>
      </c>
      <c r="U12" s="5">
        <v>651</v>
      </c>
      <c r="V12" s="5">
        <v>870</v>
      </c>
      <c r="W12" s="5">
        <v>936</v>
      </c>
    </row>
    <row r="13" spans="2:23" x14ac:dyDescent="0.3">
      <c r="B13" t="s">
        <v>234</v>
      </c>
      <c r="C13" s="5">
        <v>10</v>
      </c>
      <c r="D13" s="5">
        <v>21</v>
      </c>
      <c r="E13" s="5">
        <v>45</v>
      </c>
      <c r="F13" s="5">
        <v>81</v>
      </c>
      <c r="G13" s="5">
        <v>105</v>
      </c>
      <c r="H13" s="5">
        <v>83</v>
      </c>
      <c r="I13" s="5">
        <v>56</v>
      </c>
      <c r="J13" s="5">
        <v>64</v>
      </c>
      <c r="K13" s="5">
        <v>58</v>
      </c>
      <c r="L13" s="5">
        <v>85</v>
      </c>
      <c r="M13" s="5">
        <v>117</v>
      </c>
      <c r="N13" s="5">
        <v>177</v>
      </c>
      <c r="O13" s="5">
        <v>208</v>
      </c>
      <c r="P13" s="5">
        <v>195</v>
      </c>
      <c r="Q13" s="5">
        <v>236</v>
      </c>
      <c r="R13" s="5">
        <v>192</v>
      </c>
      <c r="S13" s="5">
        <v>204</v>
      </c>
      <c r="T13" s="5">
        <v>169</v>
      </c>
      <c r="U13" s="5">
        <v>270</v>
      </c>
      <c r="V13" s="5">
        <v>347</v>
      </c>
      <c r="W13" s="5">
        <v>374</v>
      </c>
    </row>
    <row r="14" spans="2:23" x14ac:dyDescent="0.3">
      <c r="B14" t="s">
        <v>235</v>
      </c>
      <c r="C14" s="5">
        <v>5</v>
      </c>
      <c r="D14" s="5">
        <v>17</v>
      </c>
      <c r="E14" s="5">
        <v>31</v>
      </c>
      <c r="F14" s="5">
        <v>59</v>
      </c>
      <c r="G14" s="5">
        <v>69</v>
      </c>
      <c r="H14" s="5">
        <v>51</v>
      </c>
      <c r="I14" s="5">
        <v>27</v>
      </c>
      <c r="J14" s="5">
        <v>42</v>
      </c>
      <c r="K14" s="5">
        <v>38</v>
      </c>
      <c r="L14" s="5">
        <v>43</v>
      </c>
      <c r="M14" s="5">
        <v>58</v>
      </c>
      <c r="N14" s="5">
        <v>69</v>
      </c>
      <c r="O14" s="5">
        <v>89</v>
      </c>
      <c r="P14" s="5">
        <v>122</v>
      </c>
      <c r="Q14" s="5">
        <v>137</v>
      </c>
      <c r="R14" s="5">
        <v>101</v>
      </c>
      <c r="S14" s="5">
        <v>119</v>
      </c>
      <c r="T14" s="5">
        <v>89</v>
      </c>
      <c r="U14" s="5">
        <v>124</v>
      </c>
      <c r="V14" s="5">
        <v>204</v>
      </c>
      <c r="W14" s="5">
        <v>215</v>
      </c>
    </row>
    <row r="15" spans="2:23" x14ac:dyDescent="0.3">
      <c r="B15" t="s">
        <v>236</v>
      </c>
      <c r="C15" s="5">
        <v>2</v>
      </c>
      <c r="D15" s="5">
        <v>13</v>
      </c>
      <c r="E15" s="5">
        <v>22</v>
      </c>
      <c r="F15" s="5">
        <v>45</v>
      </c>
      <c r="G15" s="5">
        <v>72</v>
      </c>
      <c r="H15" s="5">
        <v>67</v>
      </c>
      <c r="I15" s="5">
        <v>35</v>
      </c>
      <c r="J15" s="5">
        <v>27</v>
      </c>
      <c r="K15" s="5">
        <v>29</v>
      </c>
      <c r="L15" s="5">
        <v>42</v>
      </c>
      <c r="M15" s="5">
        <v>43</v>
      </c>
      <c r="N15" s="5">
        <v>41</v>
      </c>
      <c r="O15" s="5">
        <v>64</v>
      </c>
      <c r="P15" s="5">
        <v>51</v>
      </c>
      <c r="Q15" s="5">
        <v>59</v>
      </c>
      <c r="R15" s="5">
        <v>43</v>
      </c>
      <c r="S15" s="5">
        <v>45</v>
      </c>
      <c r="T15" s="5">
        <v>33</v>
      </c>
      <c r="U15" s="5">
        <v>71</v>
      </c>
      <c r="V15" s="5">
        <v>88</v>
      </c>
      <c r="W15" s="5">
        <v>106</v>
      </c>
    </row>
    <row r="16" spans="2:23" x14ac:dyDescent="0.3">
      <c r="B16" t="s">
        <v>237</v>
      </c>
      <c r="C16" s="5">
        <v>0</v>
      </c>
      <c r="D16" s="5">
        <v>5</v>
      </c>
      <c r="E16" s="5">
        <v>6</v>
      </c>
      <c r="F16" s="5">
        <v>10</v>
      </c>
      <c r="G16" s="5">
        <v>13</v>
      </c>
      <c r="H16" s="5">
        <v>13</v>
      </c>
      <c r="I16" s="5">
        <v>5</v>
      </c>
      <c r="J16" s="5">
        <v>10</v>
      </c>
      <c r="K16" s="5">
        <v>8</v>
      </c>
      <c r="L16" s="5">
        <v>13</v>
      </c>
      <c r="M16" s="5">
        <v>13</v>
      </c>
      <c r="N16" s="5">
        <v>13</v>
      </c>
      <c r="O16" s="5">
        <v>12</v>
      </c>
      <c r="P16" s="5">
        <v>20</v>
      </c>
      <c r="Q16" s="5">
        <v>21</v>
      </c>
      <c r="R16" s="5">
        <v>6</v>
      </c>
      <c r="S16" s="5">
        <v>37</v>
      </c>
      <c r="T16" s="5">
        <v>11</v>
      </c>
      <c r="U16" s="5">
        <v>33</v>
      </c>
      <c r="V16" s="5">
        <v>44</v>
      </c>
      <c r="W16" s="5">
        <v>48</v>
      </c>
    </row>
    <row r="17" spans="2:23" x14ac:dyDescent="0.3">
      <c r="B17" s="40" t="s">
        <v>238</v>
      </c>
      <c r="C17" s="46">
        <v>13421</v>
      </c>
      <c r="D17" s="46">
        <v>13070</v>
      </c>
      <c r="E17" s="46">
        <v>15369</v>
      </c>
      <c r="F17" s="46">
        <v>17824</v>
      </c>
      <c r="G17" s="46">
        <v>18286</v>
      </c>
      <c r="H17" s="46">
        <v>11405</v>
      </c>
      <c r="I17" s="46">
        <v>8503</v>
      </c>
      <c r="J17" s="46">
        <v>7723</v>
      </c>
      <c r="K17" s="46">
        <v>7566</v>
      </c>
      <c r="L17" s="46">
        <v>7900</v>
      </c>
      <c r="M17" s="46">
        <v>8792</v>
      </c>
      <c r="N17" s="46">
        <v>9844</v>
      </c>
      <c r="O17" s="46">
        <v>10908</v>
      </c>
      <c r="P17" s="46">
        <v>11294</v>
      </c>
      <c r="Q17" s="46">
        <v>11909</v>
      </c>
      <c r="R17" s="46">
        <v>12189</v>
      </c>
      <c r="S17" s="46">
        <v>12280</v>
      </c>
      <c r="T17" s="46">
        <v>9067</v>
      </c>
      <c r="U17" s="46">
        <v>11551</v>
      </c>
      <c r="V17" s="46">
        <v>12358</v>
      </c>
      <c r="W17" s="46">
        <v>9867</v>
      </c>
    </row>
    <row r="20" spans="2:23" x14ac:dyDescent="0.3">
      <c r="B20" t="s">
        <v>206</v>
      </c>
      <c r="W20" s="38" t="s">
        <v>207</v>
      </c>
    </row>
    <row r="21" spans="2:23" x14ac:dyDescent="0.3">
      <c r="B21" s="2" t="s">
        <v>208</v>
      </c>
      <c r="W21" s="38" t="s">
        <v>209</v>
      </c>
    </row>
    <row r="22" spans="2:23" x14ac:dyDescent="0.3">
      <c r="W22" s="38" t="s">
        <v>210</v>
      </c>
    </row>
    <row r="23" spans="2:23" x14ac:dyDescent="0.3">
      <c r="B23" s="2" t="s">
        <v>112</v>
      </c>
    </row>
  </sheetData>
  <mergeCells count="1">
    <mergeCell ref="B5:W5"/>
  </mergeCells>
  <hyperlinks>
    <hyperlink ref="W2" location="index!A1" display="return to index" xr:uid="{00000000-0004-0000-1200-000000000000}"/>
    <hyperlink ref="B3" r:id="rId1" xr:uid="{00000000-0004-0000-1200-000001000000}"/>
    <hyperlink ref="B21" r:id="rId2" xr:uid="{00000000-0004-0000-1200-000002000000}"/>
    <hyperlink ref="B23" location="index!A1" display="return to index" xr:uid="{00000000-0004-0000-1200-000003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W23"/>
  <sheetViews>
    <sheetView showGridLines="0" workbookViewId="0">
      <pane ySplit="6" topLeftCell="A7" activePane="bottomLeft" state="frozen"/>
      <selection pane="bottomLeft"/>
    </sheetView>
  </sheetViews>
  <sheetFormatPr defaultRowHeight="14.4" x14ac:dyDescent="0.3"/>
  <cols>
    <col min="1" max="1" width="3.6640625" customWidth="1"/>
    <col min="2" max="2" width="26.109375" customWidth="1"/>
    <col min="3" max="23" width="9.2187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331</v>
      </c>
      <c r="C5" s="120"/>
      <c r="D5" s="120"/>
      <c r="E5" s="120"/>
      <c r="F5" s="120"/>
      <c r="G5" s="120"/>
      <c r="H5" s="120"/>
      <c r="I5" s="120"/>
      <c r="J5" s="120"/>
      <c r="K5" s="120"/>
      <c r="L5" s="120"/>
      <c r="M5" s="120"/>
      <c r="N5" s="120"/>
      <c r="O5" s="120"/>
      <c r="P5" s="120"/>
      <c r="Q5" s="120"/>
      <c r="R5" s="120"/>
      <c r="S5" s="120"/>
      <c r="T5" s="120"/>
      <c r="U5" s="120"/>
      <c r="V5" s="120"/>
      <c r="W5" s="120"/>
    </row>
    <row r="6" spans="2:23" x14ac:dyDescent="0.3">
      <c r="B6" s="40" t="s">
        <v>227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x14ac:dyDescent="0.3">
      <c r="B7" t="s">
        <v>228</v>
      </c>
      <c r="C7" s="6">
        <v>2.443931152671187E-2</v>
      </c>
      <c r="D7" s="6">
        <v>1.7214996174445291E-2</v>
      </c>
      <c r="E7" s="6">
        <v>1.242761402823866E-2</v>
      </c>
      <c r="F7" s="6">
        <v>7.1813285457809697E-3</v>
      </c>
      <c r="G7" s="6">
        <v>6.1795909438915018E-3</v>
      </c>
      <c r="H7" s="6">
        <v>5.3485313459009209E-3</v>
      </c>
      <c r="I7" s="6">
        <v>6.938727507938375E-3</v>
      </c>
      <c r="J7" s="6">
        <v>4.7908843713582814E-3</v>
      </c>
      <c r="K7" s="6">
        <v>1.136664023261961E-2</v>
      </c>
      <c r="L7" s="6">
        <v>6.3291139240506328E-3</v>
      </c>
      <c r="M7" s="6">
        <v>6.1419472247497726E-3</v>
      </c>
      <c r="N7" s="6">
        <v>5.1808208045509953E-3</v>
      </c>
      <c r="O7" s="6">
        <v>4.3087642097543091E-3</v>
      </c>
      <c r="P7" s="6">
        <v>4.3385868602797946E-3</v>
      </c>
      <c r="Q7" s="6">
        <v>1.343521706272567E-3</v>
      </c>
      <c r="R7" s="6">
        <v>6.5632947739765362E-4</v>
      </c>
      <c r="S7" s="6">
        <v>3.2573289902280132E-4</v>
      </c>
      <c r="T7" s="6">
        <v>5.5145031432667915E-4</v>
      </c>
      <c r="U7" s="6">
        <v>4.3286295558826081E-4</v>
      </c>
      <c r="V7" s="6">
        <v>1.456546366726007E-3</v>
      </c>
      <c r="W7" s="6">
        <v>3.0404378230465187E-4</v>
      </c>
    </row>
    <row r="8" spans="2:23" x14ac:dyDescent="0.3">
      <c r="B8" t="s">
        <v>229</v>
      </c>
      <c r="C8" s="6">
        <v>0.57514343193502715</v>
      </c>
      <c r="D8" s="6">
        <v>0.4387911247130834</v>
      </c>
      <c r="E8" s="6">
        <v>0.36085626911314977</v>
      </c>
      <c r="F8" s="6">
        <v>0.33185592459605029</v>
      </c>
      <c r="G8" s="6">
        <v>0.27578475336322872</v>
      </c>
      <c r="H8" s="6">
        <v>0.27593160894344593</v>
      </c>
      <c r="I8" s="6">
        <v>0.32870751499470768</v>
      </c>
      <c r="J8" s="6">
        <v>0.30855885018775092</v>
      </c>
      <c r="K8" s="6">
        <v>0.26539783240814169</v>
      </c>
      <c r="L8" s="6">
        <v>0.28936708860759491</v>
      </c>
      <c r="M8" s="6">
        <v>0.24442675159235669</v>
      </c>
      <c r="N8" s="6">
        <v>0.2018488419341731</v>
      </c>
      <c r="O8" s="6">
        <v>0.1618995232856619</v>
      </c>
      <c r="P8" s="6">
        <v>0.14875154949530731</v>
      </c>
      <c r="Q8" s="6">
        <v>0.10680997564866911</v>
      </c>
      <c r="R8" s="6">
        <v>8.4010173106899663E-2</v>
      </c>
      <c r="S8" s="6">
        <v>6.4087947882736154E-2</v>
      </c>
      <c r="T8" s="6">
        <v>4.5880666151979707E-2</v>
      </c>
      <c r="U8" s="6">
        <v>3.2291576486884251E-2</v>
      </c>
      <c r="V8" s="6">
        <v>1.7640394885903871E-2</v>
      </c>
      <c r="W8" s="6">
        <v>1.459410155062329E-2</v>
      </c>
    </row>
    <row r="9" spans="2:23" x14ac:dyDescent="0.3">
      <c r="B9" t="s">
        <v>230</v>
      </c>
      <c r="C9" s="6">
        <v>0.3475895983905819</v>
      </c>
      <c r="D9" s="6">
        <v>0.45845447589900529</v>
      </c>
      <c r="E9" s="6">
        <v>0.5241720346151344</v>
      </c>
      <c r="F9" s="6">
        <v>0.52277827648114905</v>
      </c>
      <c r="G9" s="6">
        <v>0.53095264136497866</v>
      </c>
      <c r="H9" s="6">
        <v>0.52161332748794387</v>
      </c>
      <c r="I9" s="6">
        <v>0.51393625779136776</v>
      </c>
      <c r="J9" s="6">
        <v>0.50938754370063444</v>
      </c>
      <c r="K9" s="6">
        <v>0.51612476870208834</v>
      </c>
      <c r="L9" s="6">
        <v>0.48594936708860759</v>
      </c>
      <c r="M9" s="6">
        <v>0.50352593266606005</v>
      </c>
      <c r="N9" s="6">
        <v>0.49776513612352702</v>
      </c>
      <c r="O9" s="6">
        <v>0.52383571690502384</v>
      </c>
      <c r="P9" s="6">
        <v>0.51372410129272184</v>
      </c>
      <c r="Q9" s="6">
        <v>0.50172138718616177</v>
      </c>
      <c r="R9" s="6">
        <v>0.53293953564689478</v>
      </c>
      <c r="S9" s="6">
        <v>0.49910423452768732</v>
      </c>
      <c r="T9" s="6">
        <v>0.47358552994375208</v>
      </c>
      <c r="U9" s="6">
        <v>0.41892476841831883</v>
      </c>
      <c r="V9" s="6">
        <v>0.33152613691535848</v>
      </c>
      <c r="W9" s="6">
        <v>0.30080064862673561</v>
      </c>
    </row>
    <row r="10" spans="2:23" x14ac:dyDescent="0.3">
      <c r="B10" t="s">
        <v>231</v>
      </c>
      <c r="C10" s="6">
        <v>3.1666790850160199E-2</v>
      </c>
      <c r="D10" s="6">
        <v>5.026778882938026E-2</v>
      </c>
      <c r="E10" s="6">
        <v>6.1877805973062659E-2</v>
      </c>
      <c r="F10" s="6">
        <v>7.83213644524237E-2</v>
      </c>
      <c r="G10" s="6">
        <v>0.1057639724379307</v>
      </c>
      <c r="H10" s="6">
        <v>0.10302498903989479</v>
      </c>
      <c r="I10" s="6">
        <v>8.0324591320710334E-2</v>
      </c>
      <c r="J10" s="6">
        <v>9.01204195260909E-2</v>
      </c>
      <c r="K10" s="6">
        <v>0.1034892942109437</v>
      </c>
      <c r="L10" s="6">
        <v>9.7468354430379753E-2</v>
      </c>
      <c r="M10" s="6">
        <v>0.1095313921747043</v>
      </c>
      <c r="N10" s="6">
        <v>0.1306379520520114</v>
      </c>
      <c r="O10" s="6">
        <v>0.1556655665566557</v>
      </c>
      <c r="P10" s="6">
        <v>0.18292898884363379</v>
      </c>
      <c r="Q10" s="6">
        <v>0.21991770929549079</v>
      </c>
      <c r="R10" s="6">
        <v>0.21781934531134631</v>
      </c>
      <c r="S10" s="6">
        <v>0.26083061889250808</v>
      </c>
      <c r="T10" s="6">
        <v>0.2767177677291276</v>
      </c>
      <c r="U10" s="6">
        <v>0.28664184919054619</v>
      </c>
      <c r="V10" s="6">
        <v>0.29486972001942058</v>
      </c>
      <c r="W10" s="6">
        <v>0.26705178879091918</v>
      </c>
    </row>
    <row r="11" spans="2:23" x14ac:dyDescent="0.3">
      <c r="B11" t="s">
        <v>232</v>
      </c>
      <c r="C11" s="6">
        <v>1.5200059608076889E-2</v>
      </c>
      <c r="D11" s="6">
        <v>2.4330527926549349E-2</v>
      </c>
      <c r="E11" s="6">
        <v>2.7718133905914499E-2</v>
      </c>
      <c r="F11" s="6">
        <v>3.7197037701974862E-2</v>
      </c>
      <c r="G11" s="6">
        <v>5.1624193371978558E-2</v>
      </c>
      <c r="H11" s="6">
        <v>5.7167908811924593E-2</v>
      </c>
      <c r="I11" s="6">
        <v>4.1867576149594257E-2</v>
      </c>
      <c r="J11" s="6">
        <v>4.9462644050239542E-2</v>
      </c>
      <c r="K11" s="6">
        <v>6.6085117631509385E-2</v>
      </c>
      <c r="L11" s="6">
        <v>6.8481012658227855E-2</v>
      </c>
      <c r="M11" s="6">
        <v>7.8594176524112824E-2</v>
      </c>
      <c r="N11" s="6">
        <v>9.8943518894758234E-2</v>
      </c>
      <c r="O11" s="6">
        <v>8.5808580858085806E-2</v>
      </c>
      <c r="P11" s="6">
        <v>8.1990437400389582E-2</v>
      </c>
      <c r="Q11" s="6">
        <v>9.8245024771181466E-2</v>
      </c>
      <c r="R11" s="6">
        <v>0.10099269833456399</v>
      </c>
      <c r="S11" s="6">
        <v>0.1067589576547231</v>
      </c>
      <c r="T11" s="6">
        <v>0.13036285430682701</v>
      </c>
      <c r="U11" s="6">
        <v>0.16223703575448009</v>
      </c>
      <c r="V11" s="6">
        <v>0.22883961806117489</v>
      </c>
      <c r="W11" s="6">
        <v>0.2470862470862471</v>
      </c>
    </row>
    <row r="12" spans="2:23" x14ac:dyDescent="0.3">
      <c r="B12" t="s">
        <v>233</v>
      </c>
      <c r="C12" s="6">
        <v>4.6941360554355119E-3</v>
      </c>
      <c r="D12" s="6">
        <v>6.6564651874521808E-3</v>
      </c>
      <c r="E12" s="6">
        <v>6.1812739931029993E-3</v>
      </c>
      <c r="F12" s="6">
        <v>1.172576301615799E-2</v>
      </c>
      <c r="G12" s="6">
        <v>1.55310073280105E-2</v>
      </c>
      <c r="H12" s="6">
        <v>1.8149934239368701E-2</v>
      </c>
      <c r="I12" s="6">
        <v>1.375984946489474E-2</v>
      </c>
      <c r="J12" s="6">
        <v>1.9163537485433119E-2</v>
      </c>
      <c r="K12" s="6">
        <v>1.9957705524715829E-2</v>
      </c>
      <c r="L12" s="6">
        <v>2.924050632911392E-2</v>
      </c>
      <c r="M12" s="6">
        <v>3.1505914467697897E-2</v>
      </c>
      <c r="N12" s="6">
        <v>3.5148313693620481E-2</v>
      </c>
      <c r="O12" s="6">
        <v>3.4286762009534288E-2</v>
      </c>
      <c r="P12" s="6">
        <v>3.3911811581370639E-2</v>
      </c>
      <c r="Q12" s="6">
        <v>3.3923923083382317E-2</v>
      </c>
      <c r="R12" s="6">
        <v>3.5523832964148003E-2</v>
      </c>
      <c r="S12" s="6">
        <v>3.5912052117263837E-2</v>
      </c>
      <c r="T12" s="6">
        <v>3.9594132568655557E-2</v>
      </c>
      <c r="U12" s="6">
        <v>5.6358756817591553E-2</v>
      </c>
      <c r="V12" s="6">
        <v>7.0399741058423698E-2</v>
      </c>
      <c r="W12" s="6">
        <v>9.4861660079051377E-2</v>
      </c>
    </row>
    <row r="13" spans="2:23" x14ac:dyDescent="0.3">
      <c r="B13" t="s">
        <v>234</v>
      </c>
      <c r="C13" s="6">
        <v>7.4510096118023995E-4</v>
      </c>
      <c r="D13" s="6">
        <v>1.6067329762815611E-3</v>
      </c>
      <c r="E13" s="6">
        <v>2.9279718914698421E-3</v>
      </c>
      <c r="F13" s="6">
        <v>4.5444344703770194E-3</v>
      </c>
      <c r="G13" s="6">
        <v>5.742097779722192E-3</v>
      </c>
      <c r="H13" s="6">
        <v>7.2775098640946957E-3</v>
      </c>
      <c r="I13" s="6">
        <v>6.5859108549923559E-3</v>
      </c>
      <c r="J13" s="6">
        <v>8.2869351288359441E-3</v>
      </c>
      <c r="K13" s="6">
        <v>7.6658736452550882E-3</v>
      </c>
      <c r="L13" s="6">
        <v>1.075949367088608E-2</v>
      </c>
      <c r="M13" s="6">
        <v>1.3307552320291171E-2</v>
      </c>
      <c r="N13" s="6">
        <v>1.7980495733441688E-2</v>
      </c>
      <c r="O13" s="6">
        <v>1.906857352401907E-2</v>
      </c>
      <c r="P13" s="6">
        <v>1.726580485213388E-2</v>
      </c>
      <c r="Q13" s="6">
        <v>1.9816945167520361E-2</v>
      </c>
      <c r="R13" s="6">
        <v>1.5751907457543689E-2</v>
      </c>
      <c r="S13" s="6">
        <v>1.6612377850162861E-2</v>
      </c>
      <c r="T13" s="6">
        <v>1.8639020624241751E-2</v>
      </c>
      <c r="U13" s="6">
        <v>2.3374599601766081E-2</v>
      </c>
      <c r="V13" s="6">
        <v>2.8078977180773589E-2</v>
      </c>
      <c r="W13" s="6">
        <v>3.79041248606466E-2</v>
      </c>
    </row>
    <row r="14" spans="2:23" x14ac:dyDescent="0.3">
      <c r="B14" t="s">
        <v>235</v>
      </c>
      <c r="C14" s="6">
        <v>3.7255048059011998E-4</v>
      </c>
      <c r="D14" s="6">
        <v>1.300688599846978E-3</v>
      </c>
      <c r="E14" s="6">
        <v>2.0170473030125579E-3</v>
      </c>
      <c r="F14" s="6">
        <v>3.310143626570916E-3</v>
      </c>
      <c r="G14" s="6">
        <v>3.7733785409602969E-3</v>
      </c>
      <c r="H14" s="6">
        <v>4.4717229285401137E-3</v>
      </c>
      <c r="I14" s="6">
        <v>3.1753498765141721E-3</v>
      </c>
      <c r="J14" s="6">
        <v>5.438301178298589E-3</v>
      </c>
      <c r="K14" s="6">
        <v>5.0224689399947144E-3</v>
      </c>
      <c r="L14" s="6">
        <v>5.4430379746835443E-3</v>
      </c>
      <c r="M14" s="6">
        <v>6.5969062784349414E-3</v>
      </c>
      <c r="N14" s="6">
        <v>7.0093457943925233E-3</v>
      </c>
      <c r="O14" s="6">
        <v>8.1591492482581598E-3</v>
      </c>
      <c r="P14" s="6">
        <v>1.080219585620684E-2</v>
      </c>
      <c r="Q14" s="6">
        <v>1.150390460995885E-2</v>
      </c>
      <c r="R14" s="6">
        <v>8.2861596521453772E-3</v>
      </c>
      <c r="S14" s="6">
        <v>9.6905537459283392E-3</v>
      </c>
      <c r="T14" s="6">
        <v>9.8158155950148884E-3</v>
      </c>
      <c r="U14" s="6">
        <v>1.073500129858887E-2</v>
      </c>
      <c r="V14" s="6">
        <v>1.6507525489561421E-2</v>
      </c>
      <c r="W14" s="6">
        <v>2.1789804398500048E-2</v>
      </c>
    </row>
    <row r="15" spans="2:23" x14ac:dyDescent="0.3">
      <c r="B15" t="s">
        <v>236</v>
      </c>
      <c r="C15" s="6">
        <v>1.49020192236048E-4</v>
      </c>
      <c r="D15" s="6">
        <v>9.9464422341239474E-4</v>
      </c>
      <c r="E15" s="6">
        <v>1.431452924718589E-3</v>
      </c>
      <c r="F15" s="6">
        <v>2.5246858168761219E-3</v>
      </c>
      <c r="G15" s="6">
        <v>3.9374384775237876E-3</v>
      </c>
      <c r="H15" s="6">
        <v>5.8746163963174043E-3</v>
      </c>
      <c r="I15" s="6">
        <v>4.1161942843702219E-3</v>
      </c>
      <c r="J15" s="6">
        <v>3.496050757477664E-3</v>
      </c>
      <c r="K15" s="6">
        <v>3.8329368226275441E-3</v>
      </c>
      <c r="L15" s="6">
        <v>5.3164556962025317E-3</v>
      </c>
      <c r="M15" s="6">
        <v>4.8908098271155604E-3</v>
      </c>
      <c r="N15" s="6">
        <v>4.1649735879723693E-3</v>
      </c>
      <c r="O15" s="6">
        <v>5.8672533920058672E-3</v>
      </c>
      <c r="P15" s="6">
        <v>4.5156720382503986E-3</v>
      </c>
      <c r="Q15" s="6">
        <v>4.9542362918800903E-3</v>
      </c>
      <c r="R15" s="6">
        <v>3.5277709410123882E-3</v>
      </c>
      <c r="S15" s="6">
        <v>3.664495114006515E-3</v>
      </c>
      <c r="T15" s="6">
        <v>3.639572074556082E-3</v>
      </c>
      <c r="U15" s="6">
        <v>6.1466539693533027E-3</v>
      </c>
      <c r="V15" s="6">
        <v>7.1208933484382588E-3</v>
      </c>
      <c r="W15" s="6">
        <v>1.07428803080977E-2</v>
      </c>
    </row>
    <row r="16" spans="2:23" x14ac:dyDescent="0.3">
      <c r="B16" t="s">
        <v>237</v>
      </c>
      <c r="C16" s="6">
        <v>0</v>
      </c>
      <c r="D16" s="6">
        <v>3.8255547054322881E-4</v>
      </c>
      <c r="E16" s="6">
        <v>3.9039625219597888E-4</v>
      </c>
      <c r="F16" s="6">
        <v>5.6104129263913826E-4</v>
      </c>
      <c r="G16" s="6">
        <v>7.1092639177512847E-4</v>
      </c>
      <c r="H16" s="6">
        <v>1.139850942569049E-3</v>
      </c>
      <c r="I16" s="6">
        <v>5.880277549100317E-4</v>
      </c>
      <c r="J16" s="6">
        <v>1.2948336138806161E-3</v>
      </c>
      <c r="K16" s="6">
        <v>1.0573618821041501E-3</v>
      </c>
      <c r="L16" s="6">
        <v>1.645569620253165E-3</v>
      </c>
      <c r="M16" s="6">
        <v>1.4786169244767971E-3</v>
      </c>
      <c r="N16" s="6">
        <v>1.320601381552215E-3</v>
      </c>
      <c r="O16" s="6">
        <v>1.1001100110011001E-3</v>
      </c>
      <c r="P16" s="6">
        <v>1.770851779706039E-3</v>
      </c>
      <c r="Q16" s="6">
        <v>1.763372239482744E-3</v>
      </c>
      <c r="R16" s="6">
        <v>4.9224710804824019E-4</v>
      </c>
      <c r="S16" s="6">
        <v>3.0130293159609119E-3</v>
      </c>
      <c r="T16" s="6">
        <v>1.2131906915186939E-3</v>
      </c>
      <c r="U16" s="6">
        <v>2.8568955068825211E-3</v>
      </c>
      <c r="V16" s="6">
        <v>3.560446674219129E-3</v>
      </c>
      <c r="W16" s="6">
        <v>4.86470051687443E-3</v>
      </c>
    </row>
    <row r="17" spans="2:23" x14ac:dyDescent="0.3">
      <c r="B17" s="40" t="s">
        <v>238</v>
      </c>
      <c r="C17" s="42">
        <v>1</v>
      </c>
      <c r="D17" s="42">
        <v>1</v>
      </c>
      <c r="E17" s="42">
        <v>1</v>
      </c>
      <c r="F17" s="42">
        <v>1</v>
      </c>
      <c r="G17" s="42">
        <v>1</v>
      </c>
      <c r="H17" s="42">
        <v>1</v>
      </c>
      <c r="I17" s="42">
        <v>1</v>
      </c>
      <c r="J17" s="42">
        <v>1</v>
      </c>
      <c r="K17" s="42">
        <v>1</v>
      </c>
      <c r="L17" s="42">
        <v>1</v>
      </c>
      <c r="M17" s="42">
        <v>1</v>
      </c>
      <c r="N17" s="42">
        <v>1</v>
      </c>
      <c r="O17" s="42">
        <v>1</v>
      </c>
      <c r="P17" s="42">
        <v>1</v>
      </c>
      <c r="Q17" s="42">
        <v>1</v>
      </c>
      <c r="R17" s="42">
        <v>1</v>
      </c>
      <c r="S17" s="42">
        <v>1</v>
      </c>
      <c r="T17" s="42">
        <v>1</v>
      </c>
      <c r="U17" s="42">
        <v>1</v>
      </c>
      <c r="V17" s="42">
        <v>1</v>
      </c>
      <c r="W17" s="42">
        <v>1</v>
      </c>
    </row>
    <row r="20" spans="2:23" x14ac:dyDescent="0.3">
      <c r="B20" t="s">
        <v>206</v>
      </c>
      <c r="W20" s="38" t="s">
        <v>207</v>
      </c>
    </row>
    <row r="21" spans="2:23" x14ac:dyDescent="0.3">
      <c r="B21" s="2" t="s">
        <v>208</v>
      </c>
      <c r="W21" s="38" t="s">
        <v>209</v>
      </c>
    </row>
    <row r="22" spans="2:23" x14ac:dyDescent="0.3">
      <c r="W22" s="38" t="s">
        <v>210</v>
      </c>
    </row>
    <row r="23" spans="2:23" x14ac:dyDescent="0.3">
      <c r="B23" s="2" t="s">
        <v>112</v>
      </c>
    </row>
  </sheetData>
  <mergeCells count="1">
    <mergeCell ref="B5:W5"/>
  </mergeCells>
  <hyperlinks>
    <hyperlink ref="W2" location="index!A1" display="return to index" xr:uid="{00000000-0004-0000-1300-000000000000}"/>
    <hyperlink ref="B3" r:id="rId1" xr:uid="{00000000-0004-0000-1300-000001000000}"/>
    <hyperlink ref="B21" r:id="rId2" xr:uid="{00000000-0004-0000-1300-000002000000}"/>
    <hyperlink ref="B23" location="index!A1" display="return to index" xr:uid="{00000000-0004-0000-1300-000003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W23"/>
  <sheetViews>
    <sheetView showGridLines="0" workbookViewId="0">
      <pane ySplit="6" topLeftCell="A7" activePane="bottomLeft" state="frozen"/>
      <selection pane="bottomLeft"/>
    </sheetView>
  </sheetViews>
  <sheetFormatPr defaultRowHeight="14.4" x14ac:dyDescent="0.3"/>
  <cols>
    <col min="1" max="1" width="3.6640625" customWidth="1"/>
    <col min="2" max="2" width="27.33203125" bestFit="1" customWidth="1"/>
    <col min="3" max="23" width="8.3320312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332</v>
      </c>
      <c r="C5" s="120"/>
      <c r="D5" s="120"/>
      <c r="E5" s="120"/>
      <c r="F5" s="120"/>
      <c r="G5" s="120"/>
      <c r="H5" s="120"/>
      <c r="I5" s="120"/>
      <c r="J5" s="120"/>
      <c r="K5" s="120"/>
      <c r="L5" s="120"/>
      <c r="M5" s="120"/>
      <c r="N5" s="120"/>
      <c r="O5" s="120"/>
      <c r="P5" s="120"/>
      <c r="Q5" s="120"/>
      <c r="R5" s="120"/>
      <c r="S5" s="120"/>
      <c r="T5" s="120"/>
      <c r="U5" s="120"/>
      <c r="V5" s="120"/>
      <c r="W5" s="120"/>
    </row>
    <row r="6" spans="2:23" x14ac:dyDescent="0.3">
      <c r="B6" s="40" t="s">
        <v>227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x14ac:dyDescent="0.3">
      <c r="B7" t="s">
        <v>228</v>
      </c>
      <c r="C7" s="6">
        <v>0.25149026836800648</v>
      </c>
      <c r="D7" s="6">
        <v>0.19509326712619651</v>
      </c>
      <c r="E7" s="6">
        <v>0.1143521071287909</v>
      </c>
      <c r="F7" s="6">
        <v>7.5669899844235583E-2</v>
      </c>
      <c r="G7" s="6">
        <v>5.6406551429954883E-2</v>
      </c>
      <c r="H7" s="6">
        <v>5.8139534883720929E-2</v>
      </c>
      <c r="I7" s="6">
        <v>4.6605812279508323E-2</v>
      </c>
      <c r="J7" s="6">
        <v>4.6399625935162087E-2</v>
      </c>
      <c r="K7" s="6">
        <v>4.3511474679313752E-2</v>
      </c>
      <c r="L7" s="6">
        <v>5.0296176628971463E-2</v>
      </c>
      <c r="M7" s="6">
        <v>5.0749946024206558E-2</v>
      </c>
      <c r="N7" s="6">
        <v>4.9282273718517101E-2</v>
      </c>
      <c r="O7" s="6">
        <v>4.2022169969768222E-2</v>
      </c>
      <c r="P7" s="6">
        <v>4.9156518824712322E-2</v>
      </c>
      <c r="Q7" s="6">
        <v>4.3393541324575798E-2</v>
      </c>
      <c r="R7" s="6">
        <v>3.5324704060183648E-2</v>
      </c>
      <c r="S7" s="6">
        <v>3.4673556284928589E-2</v>
      </c>
      <c r="T7" s="6">
        <v>2.931188354060664E-2</v>
      </c>
      <c r="U7" s="6">
        <v>2.4812639254608061E-2</v>
      </c>
      <c r="V7" s="6">
        <v>2.2379349046015708E-2</v>
      </c>
      <c r="W7" s="6">
        <v>2.272564084153084E-2</v>
      </c>
    </row>
    <row r="8" spans="2:23" x14ac:dyDescent="0.3">
      <c r="B8" t="s">
        <v>229</v>
      </c>
      <c r="C8" s="6">
        <v>0.58881361071876026</v>
      </c>
      <c r="D8" s="6">
        <v>0.59118454150468791</v>
      </c>
      <c r="E8" s="6">
        <v>0.63136667979519501</v>
      </c>
      <c r="F8" s="6">
        <v>0.60809071960148386</v>
      </c>
      <c r="G8" s="6">
        <v>0.56198264532046205</v>
      </c>
      <c r="H8" s="6">
        <v>0.57024749306592704</v>
      </c>
      <c r="I8" s="6">
        <v>0.57660850168483335</v>
      </c>
      <c r="J8" s="6">
        <v>0.5624844139650873</v>
      </c>
      <c r="K8" s="6">
        <v>0.56327784320590768</v>
      </c>
      <c r="L8" s="6">
        <v>0.56872067082083233</v>
      </c>
      <c r="M8" s="6">
        <v>0.55083249723770944</v>
      </c>
      <c r="N8" s="6">
        <v>0.52259819310311773</v>
      </c>
      <c r="O8" s="6">
        <v>0.52935841451125298</v>
      </c>
      <c r="P8" s="6">
        <v>0.52233270025695455</v>
      </c>
      <c r="Q8" s="6">
        <v>0.50093048713738364</v>
      </c>
      <c r="R8" s="6">
        <v>0.48988826197588231</v>
      </c>
      <c r="S8" s="6">
        <v>0.4757828439634525</v>
      </c>
      <c r="T8" s="6">
        <v>0.42713754215973759</v>
      </c>
      <c r="U8" s="6">
        <v>0.42036661940449671</v>
      </c>
      <c r="V8" s="6">
        <v>0.3891919191919192</v>
      </c>
      <c r="W8" s="6">
        <v>0.38196788013690441</v>
      </c>
    </row>
    <row r="9" spans="2:23" x14ac:dyDescent="0.3">
      <c r="B9" t="s">
        <v>230</v>
      </c>
      <c r="C9" s="6">
        <v>0.1241531205860525</v>
      </c>
      <c r="D9" s="6">
        <v>0.1625886119368854</v>
      </c>
      <c r="E9" s="6">
        <v>0.19648680582906661</v>
      </c>
      <c r="F9" s="6">
        <v>0.24038135943954911</v>
      </c>
      <c r="G9" s="6">
        <v>0.28039566824739259</v>
      </c>
      <c r="H9" s="6">
        <v>0.26838862812033282</v>
      </c>
      <c r="I9" s="6">
        <v>0.27480976412333302</v>
      </c>
      <c r="J9" s="6">
        <v>0.27445448877805478</v>
      </c>
      <c r="K9" s="6">
        <v>0.27960976541362959</v>
      </c>
      <c r="L9" s="6">
        <v>0.27209785368105238</v>
      </c>
      <c r="M9" s="6">
        <v>0.2806614257229581</v>
      </c>
      <c r="N9" s="6">
        <v>0.28915142946152561</v>
      </c>
      <c r="O9" s="6">
        <v>0.28452580897995738</v>
      </c>
      <c r="P9" s="6">
        <v>0.2852530443525863</v>
      </c>
      <c r="Q9" s="6">
        <v>0.29541324575807332</v>
      </c>
      <c r="R9" s="6">
        <v>0.30528819559685799</v>
      </c>
      <c r="S9" s="6">
        <v>0.31431296017031851</v>
      </c>
      <c r="T9" s="6">
        <v>0.3262555198831697</v>
      </c>
      <c r="U9" s="6">
        <v>0.32031598136520162</v>
      </c>
      <c r="V9" s="6">
        <v>0.32085297418630748</v>
      </c>
      <c r="W9" s="6">
        <v>0.32671549268806388</v>
      </c>
    </row>
    <row r="10" spans="2:23" x14ac:dyDescent="0.3">
      <c r="B10" t="s">
        <v>231</v>
      </c>
      <c r="C10" s="6">
        <v>1.7013398450280499E-2</v>
      </c>
      <c r="D10" s="6">
        <v>2.5325863251772239E-2</v>
      </c>
      <c r="E10" s="6">
        <v>2.8215833005120129E-2</v>
      </c>
      <c r="F10" s="6">
        <v>3.5434522510591232E-2</v>
      </c>
      <c r="G10" s="6">
        <v>4.6130552075567412E-2</v>
      </c>
      <c r="H10" s="6">
        <v>4.6524962662684022E-2</v>
      </c>
      <c r="I10" s="6">
        <v>4.7491734033633388E-2</v>
      </c>
      <c r="J10" s="6">
        <v>5.1901496259351622E-2</v>
      </c>
      <c r="K10" s="6">
        <v>5.0959671515421592E-2</v>
      </c>
      <c r="L10" s="6">
        <v>5.0373105623509502E-2</v>
      </c>
      <c r="M10" s="6">
        <v>5.4217096991325771E-2</v>
      </c>
      <c r="N10" s="6">
        <v>6.1587864554626282E-2</v>
      </c>
      <c r="O10" s="6">
        <v>7.5411488075243532E-2</v>
      </c>
      <c r="P10" s="6">
        <v>7.280750754105686E-2</v>
      </c>
      <c r="Q10" s="6">
        <v>7.9430760810071152E-2</v>
      </c>
      <c r="R10" s="6">
        <v>8.4423055647748643E-2</v>
      </c>
      <c r="S10" s="6">
        <v>8.738800674177237E-2</v>
      </c>
      <c r="T10" s="6">
        <v>0.1039302727198971</v>
      </c>
      <c r="U10" s="6">
        <v>0.1069677942070083</v>
      </c>
      <c r="V10" s="6">
        <v>0.117699214365881</v>
      </c>
      <c r="W10" s="6">
        <v>0.1221966922763936</v>
      </c>
    </row>
    <row r="11" spans="2:23" x14ac:dyDescent="0.3">
      <c r="B11" t="s">
        <v>232</v>
      </c>
      <c r="C11" s="6">
        <v>1.0485743697780761E-2</v>
      </c>
      <c r="D11" s="6">
        <v>1.537845872398811E-2</v>
      </c>
      <c r="E11" s="6">
        <v>1.6699487987396611E-2</v>
      </c>
      <c r="F11" s="6">
        <v>2.3214164779183252E-2</v>
      </c>
      <c r="G11" s="6">
        <v>2.9944123773144059E-2</v>
      </c>
      <c r="H11" s="6">
        <v>3.0056539364198848E-2</v>
      </c>
      <c r="I11" s="6">
        <v>3.0880701143788269E-2</v>
      </c>
      <c r="J11" s="6">
        <v>3.5177680798004977E-2</v>
      </c>
      <c r="K11" s="6">
        <v>3.364420536652131E-2</v>
      </c>
      <c r="L11" s="6">
        <v>3.161781675513501E-2</v>
      </c>
      <c r="M11" s="6">
        <v>3.4798511538119609E-2</v>
      </c>
      <c r="N11" s="6">
        <v>4.1805459033286203E-2</v>
      </c>
      <c r="O11" s="6">
        <v>3.9872354719516293E-2</v>
      </c>
      <c r="P11" s="6">
        <v>4.1660149703943702E-2</v>
      </c>
      <c r="Q11" s="6">
        <v>4.6053639846743287E-2</v>
      </c>
      <c r="R11" s="6">
        <v>4.8434561345281547E-2</v>
      </c>
      <c r="S11" s="6">
        <v>4.883349596380733E-2</v>
      </c>
      <c r="T11" s="6">
        <v>6.3225118510877504E-2</v>
      </c>
      <c r="U11" s="6">
        <v>6.7125784889609075E-2</v>
      </c>
      <c r="V11" s="6">
        <v>7.8136924803591468E-2</v>
      </c>
      <c r="W11" s="6">
        <v>7.8349010315693732E-2</v>
      </c>
    </row>
    <row r="12" spans="2:23" x14ac:dyDescent="0.3">
      <c r="B12" t="s">
        <v>233</v>
      </c>
      <c r="C12" s="6">
        <v>3.9979890354552199E-3</v>
      </c>
      <c r="D12" s="6">
        <v>5.1615432360916013E-3</v>
      </c>
      <c r="E12" s="6">
        <v>6.6561638440330844E-3</v>
      </c>
      <c r="F12" s="6">
        <v>8.7213021001858633E-3</v>
      </c>
      <c r="G12" s="6">
        <v>1.188234480320347E-2</v>
      </c>
      <c r="H12" s="6">
        <v>1.2494666097717089E-2</v>
      </c>
      <c r="I12" s="6">
        <v>1.1358782490389329E-2</v>
      </c>
      <c r="J12" s="6">
        <v>1.390274314214464E-2</v>
      </c>
      <c r="K12" s="6">
        <v>1.4291625553044531E-2</v>
      </c>
      <c r="L12" s="6">
        <v>1.2877913685668129E-2</v>
      </c>
      <c r="M12" s="6">
        <v>1.45925145099633E-2</v>
      </c>
      <c r="N12" s="6">
        <v>1.7218241510699991E-2</v>
      </c>
      <c r="O12" s="6">
        <v>1.442167730377337E-2</v>
      </c>
      <c r="P12" s="6">
        <v>1.4411797564517929E-2</v>
      </c>
      <c r="Q12" s="6">
        <v>1.7515051997810619E-2</v>
      </c>
      <c r="R12" s="6">
        <v>1.8221042150680381E-2</v>
      </c>
      <c r="S12" s="6">
        <v>1.9349330258138911E-2</v>
      </c>
      <c r="T12" s="6">
        <v>2.3760127029752311E-2</v>
      </c>
      <c r="U12" s="6">
        <v>2.9380190399027749E-2</v>
      </c>
      <c r="V12" s="6">
        <v>3.3973063973063967E-2</v>
      </c>
      <c r="W12" s="6">
        <v>3.2897728632632059E-2</v>
      </c>
    </row>
    <row r="13" spans="2:23" x14ac:dyDescent="0.3">
      <c r="B13" t="s">
        <v>234</v>
      </c>
      <c r="C13" s="6">
        <v>1.7476239496301261E-3</v>
      </c>
      <c r="D13" s="6">
        <v>2.180588677272876E-3</v>
      </c>
      <c r="E13" s="6">
        <v>2.520677432059866E-3</v>
      </c>
      <c r="F13" s="6">
        <v>3.3636083164651259E-3</v>
      </c>
      <c r="G13" s="6">
        <v>5.0572981115833649E-3</v>
      </c>
      <c r="H13" s="6">
        <v>5.6005973970556858E-3</v>
      </c>
      <c r="I13" s="6">
        <v>4.9991298982771989E-3</v>
      </c>
      <c r="J13" s="6">
        <v>6.0785536159600993E-3</v>
      </c>
      <c r="K13" s="6">
        <v>6.0954260432250053E-3</v>
      </c>
      <c r="L13" s="6">
        <v>5.6619739979998458E-3</v>
      </c>
      <c r="M13" s="6">
        <v>6.057989052439071E-3</v>
      </c>
      <c r="N13" s="6">
        <v>7.6445637326559464E-3</v>
      </c>
      <c r="O13" s="6">
        <v>6.1359310267607211E-3</v>
      </c>
      <c r="P13" s="6">
        <v>6.2115964696681939E-3</v>
      </c>
      <c r="Q13" s="6">
        <v>7.3891625615763543E-3</v>
      </c>
      <c r="R13" s="6">
        <v>8.3748202234760483E-3</v>
      </c>
      <c r="S13" s="6">
        <v>8.4604807948194805E-3</v>
      </c>
      <c r="T13" s="6">
        <v>1.132372883320391E-2</v>
      </c>
      <c r="U13" s="6">
        <v>1.313550739315374E-2</v>
      </c>
      <c r="V13" s="6">
        <v>1.560044893378227E-2</v>
      </c>
      <c r="W13" s="6">
        <v>1.4324693042291951E-2</v>
      </c>
    </row>
    <row r="14" spans="2:23" x14ac:dyDescent="0.3">
      <c r="B14" t="s">
        <v>235</v>
      </c>
      <c r="C14" s="6">
        <v>9.8952223632025401E-4</v>
      </c>
      <c r="D14" s="6">
        <v>1.535395772761426E-3</v>
      </c>
      <c r="E14" s="6">
        <v>1.7408428515163451E-3</v>
      </c>
      <c r="F14" s="6">
        <v>2.475675919724891E-3</v>
      </c>
      <c r="G14" s="6">
        <v>3.5739264770307971E-3</v>
      </c>
      <c r="H14" s="6">
        <v>3.4937059953061662E-3</v>
      </c>
      <c r="I14" s="6">
        <v>3.0216259828194461E-3</v>
      </c>
      <c r="J14" s="6">
        <v>4.2861596009975064E-3</v>
      </c>
      <c r="K14" s="6">
        <v>4.0264824776394944E-3</v>
      </c>
      <c r="L14" s="6">
        <v>4.2926378952227104E-3</v>
      </c>
      <c r="M14" s="6">
        <v>3.632253394124894E-3</v>
      </c>
      <c r="N14" s="6">
        <v>4.9965251983033381E-3</v>
      </c>
      <c r="O14" s="6">
        <v>3.9077370955100206E-3</v>
      </c>
      <c r="P14" s="6">
        <v>4.0442408669422412E-3</v>
      </c>
      <c r="Q14" s="6">
        <v>4.7181171319102353E-3</v>
      </c>
      <c r="R14" s="6">
        <v>4.6907843788029646E-3</v>
      </c>
      <c r="S14" s="6">
        <v>5.3335403175729622E-3</v>
      </c>
      <c r="T14" s="6">
        <v>7.2091702500028977E-3</v>
      </c>
      <c r="U14" s="6">
        <v>8.3654040915535754E-3</v>
      </c>
      <c r="V14" s="6">
        <v>1.0763187429854101E-2</v>
      </c>
      <c r="W14" s="6">
        <v>9.9327445489576609E-3</v>
      </c>
    </row>
    <row r="15" spans="2:23" x14ac:dyDescent="0.3">
      <c r="B15" t="s">
        <v>236</v>
      </c>
      <c r="C15" s="6">
        <v>9.2568209204152798E-4</v>
      </c>
      <c r="D15" s="6">
        <v>1.1923818235274901E-3</v>
      </c>
      <c r="E15" s="6">
        <v>1.283970066955494E-3</v>
      </c>
      <c r="F15" s="6">
        <v>1.7608150918408041E-3</v>
      </c>
      <c r="G15" s="6">
        <v>2.974429132496599E-3</v>
      </c>
      <c r="H15" s="6">
        <v>3.040324301258801E-3</v>
      </c>
      <c r="I15" s="6">
        <v>2.7843255129645162E-3</v>
      </c>
      <c r="J15" s="6">
        <v>3.5847880299251871E-3</v>
      </c>
      <c r="K15" s="6">
        <v>2.9760957443422352E-3</v>
      </c>
      <c r="L15" s="6">
        <v>2.5848142164781908E-3</v>
      </c>
      <c r="M15" s="6">
        <v>3.149646299800607E-3</v>
      </c>
      <c r="N15" s="6">
        <v>3.9780488389369499E-3</v>
      </c>
      <c r="O15" s="6">
        <v>2.8216325159556598E-3</v>
      </c>
      <c r="P15" s="6">
        <v>2.591889174393922E-3</v>
      </c>
      <c r="Q15" s="6">
        <v>3.5139573070607551E-3</v>
      </c>
      <c r="R15" s="6">
        <v>3.4848987719880522E-3</v>
      </c>
      <c r="S15" s="6">
        <v>3.4263283952807588E-3</v>
      </c>
      <c r="T15" s="6">
        <v>5.0301927467865876E-3</v>
      </c>
      <c r="U15" s="6">
        <v>5.9145229896698402E-3</v>
      </c>
      <c r="V15" s="6">
        <v>7.1043771043771036E-3</v>
      </c>
      <c r="W15" s="6">
        <v>6.6298078073765594E-3</v>
      </c>
    </row>
    <row r="16" spans="2:23" x14ac:dyDescent="0.3">
      <c r="B16" t="s">
        <v>237</v>
      </c>
      <c r="C16" s="6">
        <v>3.8304086567235641E-4</v>
      </c>
      <c r="D16" s="6">
        <v>3.5934794681650388E-4</v>
      </c>
      <c r="E16" s="6">
        <v>6.7743205986608903E-4</v>
      </c>
      <c r="F16" s="6">
        <v>8.8793239674023465E-4</v>
      </c>
      <c r="G16" s="6">
        <v>1.652460629164777E-3</v>
      </c>
      <c r="H16" s="6">
        <v>2.0135481117985921E-3</v>
      </c>
      <c r="I16" s="6">
        <v>1.4396228504532441E-3</v>
      </c>
      <c r="J16" s="6">
        <v>1.7300498753117211E-3</v>
      </c>
      <c r="K16" s="6">
        <v>1.6074100009548971E-3</v>
      </c>
      <c r="L16" s="6">
        <v>1.477036695130395E-3</v>
      </c>
      <c r="M16" s="6">
        <v>1.308119229352672E-3</v>
      </c>
      <c r="N16" s="6">
        <v>1.7374008483308969E-3</v>
      </c>
      <c r="O16" s="6">
        <v>1.522785802261785E-3</v>
      </c>
      <c r="P16" s="6">
        <v>1.530555245223997E-3</v>
      </c>
      <c r="Q16" s="6">
        <v>1.642036124794745E-3</v>
      </c>
      <c r="R16" s="6">
        <v>1.8696758490983521E-3</v>
      </c>
      <c r="S16" s="6">
        <v>2.4394571099086312E-3</v>
      </c>
      <c r="T16" s="6">
        <v>2.8164443259657622E-3</v>
      </c>
      <c r="U16" s="6">
        <v>3.6155560056714609E-3</v>
      </c>
      <c r="V16" s="6">
        <v>4.2985409652076317E-3</v>
      </c>
      <c r="W16" s="6">
        <v>4.2603097101553342E-3</v>
      </c>
    </row>
    <row r="17" spans="2:23" x14ac:dyDescent="0.3">
      <c r="B17" s="40" t="s">
        <v>238</v>
      </c>
      <c r="C17" s="42">
        <v>1</v>
      </c>
      <c r="D17" s="42">
        <v>1</v>
      </c>
      <c r="E17" s="42">
        <v>1</v>
      </c>
      <c r="F17" s="42">
        <v>1</v>
      </c>
      <c r="G17" s="42">
        <v>1</v>
      </c>
      <c r="H17" s="42">
        <v>1</v>
      </c>
      <c r="I17" s="42">
        <v>1</v>
      </c>
      <c r="J17" s="42">
        <v>1</v>
      </c>
      <c r="K17" s="42">
        <v>1</v>
      </c>
      <c r="L17" s="42">
        <v>1</v>
      </c>
      <c r="M17" s="42">
        <v>1</v>
      </c>
      <c r="N17" s="42">
        <v>1</v>
      </c>
      <c r="O17" s="42">
        <v>1</v>
      </c>
      <c r="P17" s="42">
        <v>1</v>
      </c>
      <c r="Q17" s="42">
        <v>1</v>
      </c>
      <c r="R17" s="42">
        <v>1</v>
      </c>
      <c r="S17" s="42">
        <v>1</v>
      </c>
      <c r="T17" s="42">
        <v>1</v>
      </c>
      <c r="U17" s="42">
        <v>1</v>
      </c>
      <c r="V17" s="42">
        <v>1</v>
      </c>
      <c r="W17" s="42">
        <v>1</v>
      </c>
    </row>
    <row r="20" spans="2:23" x14ac:dyDescent="0.3">
      <c r="B20" t="s">
        <v>206</v>
      </c>
      <c r="W20" s="38" t="s">
        <v>207</v>
      </c>
    </row>
    <row r="21" spans="2:23" x14ac:dyDescent="0.3">
      <c r="B21" s="2" t="s">
        <v>208</v>
      </c>
      <c r="W21" s="38" t="s">
        <v>209</v>
      </c>
    </row>
    <row r="22" spans="2:23" x14ac:dyDescent="0.3">
      <c r="W22" s="38" t="s">
        <v>210</v>
      </c>
    </row>
    <row r="23" spans="2:23" x14ac:dyDescent="0.3">
      <c r="B23" s="2" t="s">
        <v>112</v>
      </c>
    </row>
  </sheetData>
  <mergeCells count="1">
    <mergeCell ref="B5:W5"/>
  </mergeCells>
  <hyperlinks>
    <hyperlink ref="W2" location="index!A1" display="return to index" xr:uid="{00000000-0004-0000-1400-000000000000}"/>
    <hyperlink ref="B3" r:id="rId1" xr:uid="{00000000-0004-0000-1400-000001000000}"/>
    <hyperlink ref="B21" r:id="rId2" xr:uid="{00000000-0004-0000-1400-000002000000}"/>
    <hyperlink ref="B23" location="index!A1" display="return to index" xr:uid="{00000000-0004-0000-1400-000003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AA21"/>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23" width="8.6640625" customWidth="1"/>
    <col min="24" max="27" width="8"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24</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16.2" x14ac:dyDescent="0.3">
      <c r="B6" s="49" t="s">
        <v>13</v>
      </c>
      <c r="C6" s="49" t="s">
        <v>116</v>
      </c>
      <c r="D6" s="49" t="s">
        <v>117</v>
      </c>
      <c r="E6" s="49" t="s">
        <v>118</v>
      </c>
      <c r="F6" s="49" t="s">
        <v>119</v>
      </c>
      <c r="G6" s="49" t="s">
        <v>120</v>
      </c>
      <c r="H6" s="49" t="s">
        <v>121</v>
      </c>
      <c r="I6" s="49" t="s">
        <v>122</v>
      </c>
      <c r="J6" s="49" t="s">
        <v>123</v>
      </c>
      <c r="K6" s="49" t="s">
        <v>124</v>
      </c>
      <c r="L6" s="49" t="s">
        <v>125</v>
      </c>
      <c r="M6" s="49" t="s">
        <v>126</v>
      </c>
      <c r="N6" s="49" t="s">
        <v>127</v>
      </c>
      <c r="O6" s="49" t="s">
        <v>128</v>
      </c>
      <c r="P6" s="49" t="s">
        <v>129</v>
      </c>
      <c r="Q6" s="49" t="s">
        <v>130</v>
      </c>
      <c r="R6" s="49" t="s">
        <v>131</v>
      </c>
      <c r="S6" s="49" t="s">
        <v>132</v>
      </c>
      <c r="T6" s="49" t="s">
        <v>133</v>
      </c>
      <c r="U6" s="49" t="s">
        <v>134</v>
      </c>
      <c r="V6" s="49" t="s">
        <v>245</v>
      </c>
      <c r="W6" s="49" t="s">
        <v>246</v>
      </c>
      <c r="X6" s="49" t="s">
        <v>136</v>
      </c>
      <c r="Y6" s="49" t="s">
        <v>137</v>
      </c>
      <c r="Z6" s="49" t="s">
        <v>138</v>
      </c>
      <c r="AA6" s="49" t="s">
        <v>139</v>
      </c>
    </row>
    <row r="7" spans="2:27" x14ac:dyDescent="0.3">
      <c r="B7" t="s">
        <v>239</v>
      </c>
      <c r="C7" s="5">
        <v>6785</v>
      </c>
      <c r="D7" s="5">
        <v>6588</v>
      </c>
      <c r="E7" s="5">
        <v>7183</v>
      </c>
      <c r="F7" s="5">
        <v>7403</v>
      </c>
      <c r="G7" s="5">
        <v>7279</v>
      </c>
      <c r="H7" s="5">
        <v>4293</v>
      </c>
      <c r="I7" s="5">
        <v>3098</v>
      </c>
      <c r="J7" s="5">
        <v>2919</v>
      </c>
      <c r="K7" s="5">
        <v>3153</v>
      </c>
      <c r="L7" s="5">
        <v>3229</v>
      </c>
      <c r="M7" s="5">
        <v>3747</v>
      </c>
      <c r="N7" s="5">
        <v>4395</v>
      </c>
      <c r="O7" s="5">
        <v>4959</v>
      </c>
      <c r="P7" s="5">
        <v>4939</v>
      </c>
      <c r="Q7" s="5">
        <v>5456</v>
      </c>
      <c r="R7" s="5">
        <v>5440</v>
      </c>
      <c r="S7" s="5">
        <v>5424</v>
      </c>
      <c r="T7" s="5">
        <v>4154</v>
      </c>
      <c r="U7" s="5">
        <v>5002</v>
      </c>
      <c r="V7" s="5">
        <v>4992</v>
      </c>
      <c r="W7" s="5">
        <v>2791</v>
      </c>
      <c r="X7" s="8">
        <v>-0.44090544871794868</v>
      </c>
      <c r="Y7" s="8">
        <v>-0.4869485294117647</v>
      </c>
      <c r="Z7" s="8">
        <v>-0.25513744328796373</v>
      </c>
      <c r="AA7" s="8">
        <v>-0.58865143699336775</v>
      </c>
    </row>
    <row r="8" spans="2:27" x14ac:dyDescent="0.3">
      <c r="B8" t="s">
        <v>240</v>
      </c>
      <c r="C8" s="5">
        <v>1445</v>
      </c>
      <c r="D8" s="5">
        <v>1482</v>
      </c>
      <c r="E8" s="5">
        <v>1663</v>
      </c>
      <c r="F8" s="5">
        <v>1659</v>
      </c>
      <c r="G8" s="5">
        <v>1738</v>
      </c>
      <c r="H8" s="5">
        <v>1127</v>
      </c>
      <c r="I8" s="5">
        <v>896</v>
      </c>
      <c r="J8" s="5">
        <v>889</v>
      </c>
      <c r="K8" s="5">
        <v>840</v>
      </c>
      <c r="L8" s="5">
        <v>879</v>
      </c>
      <c r="M8" s="5">
        <v>1185</v>
      </c>
      <c r="N8" s="5">
        <v>1443</v>
      </c>
      <c r="O8" s="5">
        <v>1681</v>
      </c>
      <c r="P8" s="5">
        <v>1759</v>
      </c>
      <c r="Q8" s="5">
        <v>1852</v>
      </c>
      <c r="R8" s="5">
        <v>1872</v>
      </c>
      <c r="S8" s="5">
        <v>1775</v>
      </c>
      <c r="T8" s="5">
        <v>1323</v>
      </c>
      <c r="U8" s="5">
        <v>1744</v>
      </c>
      <c r="V8" s="5">
        <v>1807</v>
      </c>
      <c r="W8" s="5">
        <v>970</v>
      </c>
      <c r="X8" s="8">
        <v>-0.46319867183176527</v>
      </c>
      <c r="Y8" s="8">
        <v>-0.48183760683760679</v>
      </c>
      <c r="Z8" s="8">
        <v>-0.18143459915611809</v>
      </c>
      <c r="AA8" s="8">
        <v>-0.32871972318339099</v>
      </c>
    </row>
    <row r="9" spans="2:27" x14ac:dyDescent="0.3">
      <c r="B9" t="s">
        <v>241</v>
      </c>
      <c r="C9" s="5">
        <v>1065</v>
      </c>
      <c r="D9" s="5">
        <v>873</v>
      </c>
      <c r="E9" s="5">
        <v>1080</v>
      </c>
      <c r="F9" s="5">
        <v>1540</v>
      </c>
      <c r="G9" s="5">
        <v>1949</v>
      </c>
      <c r="H9" s="5">
        <v>1330</v>
      </c>
      <c r="I9" s="5">
        <v>1225</v>
      </c>
      <c r="J9" s="5">
        <v>1217</v>
      </c>
      <c r="K9" s="5">
        <v>1083</v>
      </c>
      <c r="L9" s="5">
        <v>1243</v>
      </c>
      <c r="M9" s="5">
        <v>1422</v>
      </c>
      <c r="N9" s="5">
        <v>1559</v>
      </c>
      <c r="O9" s="5">
        <v>1844</v>
      </c>
      <c r="P9" s="5">
        <v>1803</v>
      </c>
      <c r="Q9" s="5">
        <v>1806</v>
      </c>
      <c r="R9" s="5">
        <v>1918</v>
      </c>
      <c r="S9" s="5">
        <v>1809</v>
      </c>
      <c r="T9" s="5">
        <v>1083</v>
      </c>
      <c r="U9" s="5">
        <v>1442</v>
      </c>
      <c r="V9" s="5">
        <v>1441</v>
      </c>
      <c r="W9" s="5">
        <v>966</v>
      </c>
      <c r="X9" s="8">
        <v>-0.32963219986120751</v>
      </c>
      <c r="Y9" s="8">
        <v>-0.4963503649635036</v>
      </c>
      <c r="Z9" s="8">
        <v>-0.32067510548523198</v>
      </c>
      <c r="AA9" s="8">
        <v>-9.2957746478873227E-2</v>
      </c>
    </row>
    <row r="10" spans="2:27" x14ac:dyDescent="0.3">
      <c r="B10" t="s">
        <v>242</v>
      </c>
      <c r="C10" s="5">
        <v>3871</v>
      </c>
      <c r="D10" s="5">
        <v>3845</v>
      </c>
      <c r="E10" s="5">
        <v>5077</v>
      </c>
      <c r="F10" s="5">
        <v>6888</v>
      </c>
      <c r="G10" s="5">
        <v>6914</v>
      </c>
      <c r="H10" s="5">
        <v>4460</v>
      </c>
      <c r="I10" s="5">
        <v>3155</v>
      </c>
      <c r="J10" s="5">
        <v>2541</v>
      </c>
      <c r="K10" s="5">
        <v>2379</v>
      </c>
      <c r="L10" s="5">
        <v>2422</v>
      </c>
      <c r="M10" s="5">
        <v>2357</v>
      </c>
      <c r="N10" s="5">
        <v>2300</v>
      </c>
      <c r="O10" s="5">
        <v>2162</v>
      </c>
      <c r="P10" s="5">
        <v>2385</v>
      </c>
      <c r="Q10" s="5">
        <v>2001</v>
      </c>
      <c r="R10" s="5">
        <v>1644</v>
      </c>
      <c r="S10" s="5">
        <v>1552</v>
      </c>
      <c r="T10" s="5">
        <v>1022</v>
      </c>
      <c r="U10" s="5">
        <v>1173</v>
      </c>
      <c r="V10" s="5">
        <v>1168</v>
      </c>
      <c r="W10" s="5">
        <v>791</v>
      </c>
      <c r="X10" s="8">
        <v>-0.32277397260273982</v>
      </c>
      <c r="Y10" s="8">
        <v>-0.51885644768856443</v>
      </c>
      <c r="Z10" s="8">
        <v>-0.66440390326686471</v>
      </c>
      <c r="AA10" s="8">
        <v>-0.79566003616636527</v>
      </c>
    </row>
    <row r="11" spans="2:27" x14ac:dyDescent="0.3">
      <c r="B11" t="s">
        <v>243</v>
      </c>
      <c r="C11" s="5">
        <v>255</v>
      </c>
      <c r="D11" s="5">
        <v>282</v>
      </c>
      <c r="E11" s="5">
        <v>366</v>
      </c>
      <c r="F11" s="5">
        <v>334</v>
      </c>
      <c r="G11" s="5">
        <v>406</v>
      </c>
      <c r="H11" s="5">
        <v>195</v>
      </c>
      <c r="I11" s="5">
        <v>129</v>
      </c>
      <c r="J11" s="5">
        <v>157</v>
      </c>
      <c r="K11" s="5">
        <v>111</v>
      </c>
      <c r="L11" s="5">
        <v>127</v>
      </c>
      <c r="M11" s="5">
        <v>81</v>
      </c>
      <c r="N11" s="5">
        <v>147</v>
      </c>
      <c r="O11" s="5">
        <v>262</v>
      </c>
      <c r="P11" s="5">
        <v>408</v>
      </c>
      <c r="Q11" s="5">
        <v>794</v>
      </c>
      <c r="R11" s="5">
        <v>1315</v>
      </c>
      <c r="S11" s="5">
        <v>1720</v>
      </c>
      <c r="T11" s="5">
        <v>1485</v>
      </c>
      <c r="U11" s="5">
        <v>2190</v>
      </c>
      <c r="V11" s="5">
        <v>2950</v>
      </c>
      <c r="W11" s="5">
        <v>4349</v>
      </c>
      <c r="X11" s="8">
        <v>0.47423728813559318</v>
      </c>
      <c r="Y11" s="8">
        <v>2.307224334600761</v>
      </c>
      <c r="Z11" s="8">
        <v>52.691358024691361</v>
      </c>
      <c r="AA11" s="8">
        <v>16.05490196078431</v>
      </c>
    </row>
    <row r="12" spans="2:27" x14ac:dyDescent="0.3">
      <c r="B12" s="40" t="s">
        <v>247</v>
      </c>
      <c r="C12" s="46">
        <v>13421</v>
      </c>
      <c r="D12" s="46">
        <v>13070</v>
      </c>
      <c r="E12" s="46">
        <v>15369</v>
      </c>
      <c r="F12" s="46">
        <v>17824</v>
      </c>
      <c r="G12" s="46">
        <v>18286</v>
      </c>
      <c r="H12" s="46">
        <v>11405</v>
      </c>
      <c r="I12" s="46">
        <v>8503</v>
      </c>
      <c r="J12" s="46">
        <v>7723</v>
      </c>
      <c r="K12" s="46">
        <v>7566</v>
      </c>
      <c r="L12" s="46">
        <v>7900</v>
      </c>
      <c r="M12" s="46">
        <v>8792</v>
      </c>
      <c r="N12" s="46">
        <v>9844</v>
      </c>
      <c r="O12" s="46">
        <v>10908</v>
      </c>
      <c r="P12" s="46">
        <v>11294</v>
      </c>
      <c r="Q12" s="46">
        <v>11909</v>
      </c>
      <c r="R12" s="46">
        <v>12189</v>
      </c>
      <c r="S12" s="46">
        <v>12280</v>
      </c>
      <c r="T12" s="46">
        <v>9067</v>
      </c>
      <c r="U12" s="46">
        <v>11551</v>
      </c>
      <c r="V12" s="46">
        <v>12358</v>
      </c>
      <c r="W12" s="46">
        <v>9867</v>
      </c>
      <c r="X12" s="47">
        <v>-0.20156983330636019</v>
      </c>
      <c r="Y12" s="47">
        <v>-0.19049963081466889</v>
      </c>
      <c r="Z12" s="47">
        <v>0.12227024567788899</v>
      </c>
      <c r="AA12" s="47">
        <v>-0.26480888160345728</v>
      </c>
    </row>
    <row r="14" spans="2:27" ht="47.4" customHeight="1" x14ac:dyDescent="0.3">
      <c r="B14" s="123" t="s">
        <v>251</v>
      </c>
      <c r="C14" s="123"/>
      <c r="D14" s="123"/>
      <c r="E14" s="123"/>
      <c r="F14" s="123"/>
      <c r="G14" s="123"/>
      <c r="H14" s="123"/>
      <c r="I14" s="123"/>
      <c r="J14" s="123"/>
      <c r="K14" s="123"/>
      <c r="L14" s="123"/>
      <c r="M14" s="123"/>
      <c r="N14" s="123"/>
      <c r="O14" s="123"/>
      <c r="P14" s="123"/>
      <c r="Q14" s="123"/>
      <c r="R14" s="123"/>
      <c r="S14" s="123"/>
      <c r="T14" s="123"/>
      <c r="U14" s="123"/>
      <c r="V14" s="123"/>
      <c r="W14" s="123"/>
    </row>
    <row r="15" spans="2:27" x14ac:dyDescent="0.3">
      <c r="B15" s="121" t="s">
        <v>249</v>
      </c>
      <c r="C15" s="122"/>
      <c r="D15" s="122"/>
      <c r="E15" s="122"/>
      <c r="F15" s="122"/>
      <c r="G15" s="122"/>
      <c r="H15" s="122"/>
      <c r="I15" s="122"/>
      <c r="J15" s="122"/>
      <c r="K15" s="53"/>
      <c r="L15" s="53"/>
      <c r="M15" s="53"/>
      <c r="N15" s="53"/>
      <c r="O15" s="53"/>
      <c r="P15" s="53"/>
      <c r="Q15" s="53"/>
      <c r="R15" s="53"/>
      <c r="S15" s="53"/>
      <c r="T15" s="53"/>
      <c r="U15" s="53"/>
      <c r="V15" s="53"/>
      <c r="W15" s="53"/>
    </row>
    <row r="16" spans="2:27" ht="15" x14ac:dyDescent="0.3">
      <c r="B16" s="64" t="s">
        <v>253</v>
      </c>
      <c r="C16" s="20"/>
      <c r="D16" s="20"/>
      <c r="E16" s="20"/>
      <c r="F16" s="20"/>
      <c r="G16" s="20"/>
      <c r="H16" s="20"/>
      <c r="I16" s="20"/>
      <c r="J16" s="20"/>
      <c r="K16" s="53"/>
      <c r="L16" s="53"/>
      <c r="M16" s="53"/>
      <c r="N16" s="53"/>
      <c r="O16" s="53"/>
      <c r="P16" s="53"/>
      <c r="Q16" s="53"/>
      <c r="R16" s="53"/>
      <c r="S16" s="53"/>
      <c r="T16" s="53"/>
      <c r="U16" s="53"/>
      <c r="V16" s="53"/>
      <c r="W16" s="53"/>
    </row>
    <row r="18" spans="2:27" x14ac:dyDescent="0.3">
      <c r="B18" t="s">
        <v>206</v>
      </c>
      <c r="AA18" s="38" t="s">
        <v>207</v>
      </c>
    </row>
    <row r="19" spans="2:27" x14ac:dyDescent="0.3">
      <c r="B19" s="2" t="s">
        <v>208</v>
      </c>
      <c r="AA19" s="38" t="s">
        <v>209</v>
      </c>
    </row>
    <row r="20" spans="2:27" x14ac:dyDescent="0.3">
      <c r="AA20" s="38" t="s">
        <v>210</v>
      </c>
    </row>
    <row r="21" spans="2:27" x14ac:dyDescent="0.3">
      <c r="B21" s="2" t="s">
        <v>112</v>
      </c>
    </row>
  </sheetData>
  <mergeCells count="4">
    <mergeCell ref="B5:W5"/>
    <mergeCell ref="X5:AA5"/>
    <mergeCell ref="B14:W14"/>
    <mergeCell ref="B15:J15"/>
  </mergeCells>
  <hyperlinks>
    <hyperlink ref="AA2" location="index!A1" display="return to index" xr:uid="{00000000-0004-0000-1500-000000000000}"/>
    <hyperlink ref="B3" r:id="rId1" xr:uid="{00000000-0004-0000-1500-000001000000}"/>
    <hyperlink ref="B19" r:id="rId2" xr:uid="{00000000-0004-0000-1500-000002000000}"/>
    <hyperlink ref="B21" location="index!A1" display="return to index" xr:uid="{00000000-0004-0000-1500-000003000000}"/>
    <hyperlink ref="B15" r:id="rId3" xr:uid="{6B35AB5E-4D05-4C39-A005-5823C8581AB9}"/>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A21"/>
  <sheetViews>
    <sheetView showGridLines="0" workbookViewId="0">
      <pane ySplit="6" topLeftCell="A7" activePane="bottomLeft" state="frozen"/>
      <selection pane="bottomLeft"/>
    </sheetView>
  </sheetViews>
  <sheetFormatPr defaultRowHeight="14.4" x14ac:dyDescent="0.3"/>
  <cols>
    <col min="1" max="1" width="3.109375" customWidth="1"/>
    <col min="2" max="2" width="14.5546875" bestFit="1" customWidth="1"/>
    <col min="3" max="23" width="10" customWidth="1"/>
    <col min="24" max="24" width="6.21875" customWidth="1"/>
    <col min="25" max="25" width="6.44140625" customWidth="1"/>
    <col min="26" max="26" width="6.77734375" customWidth="1"/>
    <col min="27" max="27" width="7"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25</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x14ac:dyDescent="0.3">
      <c r="B6" s="40" t="s">
        <v>13</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c r="X6" s="40" t="s">
        <v>212</v>
      </c>
      <c r="Y6" s="40" t="s">
        <v>137</v>
      </c>
      <c r="Z6" s="40" t="s">
        <v>138</v>
      </c>
      <c r="AA6" s="40" t="s">
        <v>139</v>
      </c>
    </row>
    <row r="7" spans="2:27" x14ac:dyDescent="0.3">
      <c r="B7" t="s">
        <v>239</v>
      </c>
      <c r="C7" s="5">
        <v>146500</v>
      </c>
      <c r="D7" s="5">
        <v>170000</v>
      </c>
      <c r="E7" s="5">
        <v>189000</v>
      </c>
      <c r="F7" s="5">
        <v>203995</v>
      </c>
      <c r="G7" s="5">
        <v>226500</v>
      </c>
      <c r="H7" s="5">
        <v>235000</v>
      </c>
      <c r="I7" s="5">
        <v>220000</v>
      </c>
      <c r="J7" s="5">
        <v>225000</v>
      </c>
      <c r="K7" s="5">
        <v>237000</v>
      </c>
      <c r="L7" s="5">
        <v>236000</v>
      </c>
      <c r="M7" s="5">
        <v>243995</v>
      </c>
      <c r="N7" s="5">
        <v>249990</v>
      </c>
      <c r="O7" s="5">
        <v>249995</v>
      </c>
      <c r="P7" s="5">
        <v>257995</v>
      </c>
      <c r="Q7" s="5">
        <v>268995</v>
      </c>
      <c r="R7" s="5">
        <v>272000</v>
      </c>
      <c r="S7" s="5">
        <v>279950</v>
      </c>
      <c r="T7" s="5">
        <v>285995</v>
      </c>
      <c r="U7" s="5">
        <v>301995</v>
      </c>
      <c r="V7" s="5">
        <v>331995</v>
      </c>
      <c r="W7" s="5">
        <v>348000</v>
      </c>
      <c r="X7" s="8">
        <v>4.8208557357791497E-2</v>
      </c>
      <c r="Y7" s="8">
        <v>0.27941176470588219</v>
      </c>
      <c r="Z7" s="8">
        <v>0.42625873481013971</v>
      </c>
      <c r="AA7" s="8">
        <v>1.3754266211604089</v>
      </c>
    </row>
    <row r="8" spans="2:27" x14ac:dyDescent="0.3">
      <c r="B8" t="s">
        <v>240</v>
      </c>
      <c r="C8" s="5">
        <v>87500</v>
      </c>
      <c r="D8" s="5">
        <v>101935</v>
      </c>
      <c r="E8" s="5">
        <v>119995</v>
      </c>
      <c r="F8" s="5">
        <v>134995</v>
      </c>
      <c r="G8" s="5">
        <v>149500</v>
      </c>
      <c r="H8" s="5">
        <v>159950</v>
      </c>
      <c r="I8" s="5">
        <v>150000</v>
      </c>
      <c r="J8" s="5">
        <v>155000</v>
      </c>
      <c r="K8" s="5">
        <v>157000</v>
      </c>
      <c r="L8" s="5">
        <v>156000</v>
      </c>
      <c r="M8" s="5">
        <v>159000</v>
      </c>
      <c r="N8" s="5">
        <v>164995</v>
      </c>
      <c r="O8" s="5">
        <v>166495</v>
      </c>
      <c r="P8" s="5">
        <v>176995</v>
      </c>
      <c r="Q8" s="5">
        <v>186910</v>
      </c>
      <c r="R8" s="5">
        <v>190747.5</v>
      </c>
      <c r="S8" s="5">
        <v>199000</v>
      </c>
      <c r="T8" s="5">
        <v>199995</v>
      </c>
      <c r="U8" s="5">
        <v>211000</v>
      </c>
      <c r="V8" s="5">
        <v>232000</v>
      </c>
      <c r="W8" s="5">
        <v>239995</v>
      </c>
      <c r="X8" s="8">
        <v>3.4461206896551737E-2</v>
      </c>
      <c r="Y8" s="8">
        <v>0.25818162754426649</v>
      </c>
      <c r="Z8" s="8">
        <v>0.50940251572327044</v>
      </c>
      <c r="AA8" s="8">
        <v>1.7427999999999999</v>
      </c>
    </row>
    <row r="9" spans="2:27" x14ac:dyDescent="0.3">
      <c r="B9" t="s">
        <v>241</v>
      </c>
      <c r="C9" s="5">
        <v>86394</v>
      </c>
      <c r="D9" s="5">
        <v>115000</v>
      </c>
      <c r="E9" s="5">
        <v>130000</v>
      </c>
      <c r="F9" s="5">
        <v>144997.5</v>
      </c>
      <c r="G9" s="5">
        <v>168995</v>
      </c>
      <c r="H9" s="5">
        <v>164982.5</v>
      </c>
      <c r="I9" s="5">
        <v>151995</v>
      </c>
      <c r="J9" s="5">
        <v>150300</v>
      </c>
      <c r="K9" s="5">
        <v>147251</v>
      </c>
      <c r="L9" s="5">
        <v>153995</v>
      </c>
      <c r="M9" s="5">
        <v>158000</v>
      </c>
      <c r="N9" s="5">
        <v>157995</v>
      </c>
      <c r="O9" s="5">
        <v>165000</v>
      </c>
      <c r="P9" s="5">
        <v>172000</v>
      </c>
      <c r="Q9" s="5">
        <v>179995</v>
      </c>
      <c r="R9" s="5">
        <v>183995</v>
      </c>
      <c r="S9" s="5">
        <v>195000</v>
      </c>
      <c r="T9" s="5">
        <v>199950</v>
      </c>
      <c r="U9" s="5">
        <v>209375</v>
      </c>
      <c r="V9" s="5">
        <v>228995</v>
      </c>
      <c r="W9" s="5">
        <v>235000</v>
      </c>
      <c r="X9" s="8">
        <v>2.6223279984279198E-2</v>
      </c>
      <c r="Y9" s="8">
        <v>0.27720861979945099</v>
      </c>
      <c r="Z9" s="8">
        <v>0.48734177215189872</v>
      </c>
      <c r="AA9" s="8">
        <v>1.720096302984004</v>
      </c>
    </row>
    <row r="10" spans="2:27" x14ac:dyDescent="0.3">
      <c r="B10" t="s">
        <v>242</v>
      </c>
      <c r="C10" s="5">
        <v>124900</v>
      </c>
      <c r="D10" s="5">
        <v>138000</v>
      </c>
      <c r="E10" s="5">
        <v>144500</v>
      </c>
      <c r="F10" s="5">
        <v>144950</v>
      </c>
      <c r="G10" s="5">
        <v>149000</v>
      </c>
      <c r="H10" s="5">
        <v>147972.5</v>
      </c>
      <c r="I10" s="5">
        <v>139000</v>
      </c>
      <c r="J10" s="5">
        <v>139995</v>
      </c>
      <c r="K10" s="5">
        <v>150000</v>
      </c>
      <c r="L10" s="5">
        <v>138995</v>
      </c>
      <c r="M10" s="5">
        <v>150000</v>
      </c>
      <c r="N10" s="5">
        <v>168000</v>
      </c>
      <c r="O10" s="5">
        <v>176375</v>
      </c>
      <c r="P10" s="5">
        <v>170000</v>
      </c>
      <c r="Q10" s="5">
        <v>180000</v>
      </c>
      <c r="R10" s="5">
        <v>177125</v>
      </c>
      <c r="S10" s="5">
        <v>175000</v>
      </c>
      <c r="T10" s="5">
        <v>191997.5</v>
      </c>
      <c r="U10" s="5">
        <v>215000</v>
      </c>
      <c r="V10" s="5">
        <v>205000</v>
      </c>
      <c r="W10" s="5">
        <v>239995</v>
      </c>
      <c r="X10" s="8">
        <v>0.1707073170731708</v>
      </c>
      <c r="Y10" s="8">
        <v>0.35494707127734659</v>
      </c>
      <c r="Z10" s="8">
        <v>0.59996666666666676</v>
      </c>
      <c r="AA10" s="8">
        <v>0.92149719775820649</v>
      </c>
    </row>
    <row r="11" spans="2:27" x14ac:dyDescent="0.3">
      <c r="B11" t="s">
        <v>243</v>
      </c>
      <c r="C11" s="5">
        <v>122000</v>
      </c>
      <c r="D11" s="5">
        <v>154500</v>
      </c>
      <c r="E11" s="5">
        <v>145450</v>
      </c>
      <c r="F11" s="5">
        <v>169055</v>
      </c>
      <c r="G11" s="5">
        <v>149450</v>
      </c>
      <c r="H11" s="5">
        <v>150000</v>
      </c>
      <c r="I11" s="5">
        <v>147000</v>
      </c>
      <c r="J11" s="5">
        <v>130000</v>
      </c>
      <c r="K11" s="5">
        <v>158995</v>
      </c>
      <c r="L11" s="5">
        <v>183000</v>
      </c>
      <c r="M11" s="5">
        <v>165000</v>
      </c>
      <c r="N11" s="5">
        <v>211995</v>
      </c>
      <c r="O11" s="5">
        <v>233495</v>
      </c>
      <c r="P11" s="5">
        <v>214997.5</v>
      </c>
      <c r="Q11" s="5">
        <v>225000</v>
      </c>
      <c r="R11" s="5">
        <v>213000</v>
      </c>
      <c r="S11" s="5">
        <v>226995</v>
      </c>
      <c r="T11" s="5">
        <v>239995</v>
      </c>
      <c r="U11" s="5">
        <v>259995</v>
      </c>
      <c r="V11" s="5">
        <v>296995</v>
      </c>
      <c r="W11" s="5">
        <v>312995</v>
      </c>
      <c r="X11" s="8">
        <v>5.38729608242563E-2</v>
      </c>
      <c r="Y11" s="8">
        <v>0.46946009389671373</v>
      </c>
      <c r="Z11" s="8">
        <v>0.89693939393939393</v>
      </c>
      <c r="AA11" s="8">
        <v>1.565532786885246</v>
      </c>
    </row>
    <row r="12" spans="2:27" x14ac:dyDescent="0.3">
      <c r="B12" s="40" t="s">
        <v>247</v>
      </c>
      <c r="C12" s="46">
        <v>130500</v>
      </c>
      <c r="D12" s="46">
        <v>151500</v>
      </c>
      <c r="E12" s="46">
        <v>166000</v>
      </c>
      <c r="F12" s="46">
        <v>174000</v>
      </c>
      <c r="G12" s="46">
        <v>186000</v>
      </c>
      <c r="H12" s="46">
        <v>185000</v>
      </c>
      <c r="I12" s="46">
        <v>173500</v>
      </c>
      <c r="J12" s="46">
        <v>175000</v>
      </c>
      <c r="K12" s="46">
        <v>183000</v>
      </c>
      <c r="L12" s="46">
        <v>185000</v>
      </c>
      <c r="M12" s="46">
        <v>190000</v>
      </c>
      <c r="N12" s="46">
        <v>206000</v>
      </c>
      <c r="O12" s="46">
        <v>212000</v>
      </c>
      <c r="P12" s="46">
        <v>215000</v>
      </c>
      <c r="Q12" s="46">
        <v>227000</v>
      </c>
      <c r="R12" s="46">
        <v>225995</v>
      </c>
      <c r="S12" s="46">
        <v>239625</v>
      </c>
      <c r="T12" s="46">
        <v>248995</v>
      </c>
      <c r="U12" s="46">
        <v>262995</v>
      </c>
      <c r="V12" s="46">
        <v>286995</v>
      </c>
      <c r="W12" s="46">
        <v>300000</v>
      </c>
      <c r="X12" s="47">
        <v>4.5314378299273539E-2</v>
      </c>
      <c r="Y12" s="47">
        <v>0.32746299696895947</v>
      </c>
      <c r="Z12" s="47">
        <v>0.57894736842105265</v>
      </c>
      <c r="AA12" s="47">
        <v>1.298850574712644</v>
      </c>
    </row>
    <row r="14" spans="2:27" ht="43.2" customHeight="1" x14ac:dyDescent="0.3">
      <c r="B14" s="123" t="s">
        <v>251</v>
      </c>
      <c r="C14" s="123"/>
      <c r="D14" s="123"/>
      <c r="E14" s="123"/>
      <c r="F14" s="123"/>
      <c r="G14" s="123"/>
      <c r="H14" s="123"/>
      <c r="I14" s="123"/>
      <c r="J14" s="123"/>
      <c r="K14" s="123"/>
      <c r="L14" s="123"/>
      <c r="M14" s="123"/>
      <c r="N14" s="123"/>
      <c r="O14" s="123"/>
      <c r="P14" s="123"/>
      <c r="Q14" s="123"/>
      <c r="R14" s="123"/>
      <c r="S14" s="123"/>
      <c r="T14" s="123"/>
    </row>
    <row r="15" spans="2:27" x14ac:dyDescent="0.3">
      <c r="B15" s="121" t="s">
        <v>249</v>
      </c>
      <c r="C15" s="122"/>
      <c r="D15" s="122"/>
      <c r="E15" s="122"/>
      <c r="F15" s="122"/>
      <c r="G15" s="122"/>
      <c r="H15" s="122"/>
      <c r="I15" s="122"/>
      <c r="J15" s="122"/>
    </row>
    <row r="16" spans="2:27" ht="15" x14ac:dyDescent="0.3">
      <c r="B16" s="64" t="s">
        <v>253</v>
      </c>
      <c r="C16" s="20"/>
      <c r="D16" s="20"/>
      <c r="E16" s="20"/>
      <c r="F16" s="20"/>
      <c r="G16" s="20"/>
      <c r="H16" s="20"/>
      <c r="I16" s="20"/>
      <c r="J16" s="20"/>
    </row>
    <row r="18" spans="2:27" x14ac:dyDescent="0.3">
      <c r="B18" t="s">
        <v>206</v>
      </c>
      <c r="AA18" s="38" t="s">
        <v>207</v>
      </c>
    </row>
    <row r="19" spans="2:27" x14ac:dyDescent="0.3">
      <c r="B19" s="2" t="s">
        <v>208</v>
      </c>
      <c r="AA19" s="38" t="s">
        <v>209</v>
      </c>
    </row>
    <row r="20" spans="2:27" x14ac:dyDescent="0.3">
      <c r="AA20" s="38" t="s">
        <v>210</v>
      </c>
    </row>
    <row r="21" spans="2:27" x14ac:dyDescent="0.3">
      <c r="B21" s="2" t="s">
        <v>112</v>
      </c>
    </row>
  </sheetData>
  <mergeCells count="4">
    <mergeCell ref="B15:J15"/>
    <mergeCell ref="X5:AA5"/>
    <mergeCell ref="B5:W5"/>
    <mergeCell ref="B14:T14"/>
  </mergeCells>
  <hyperlinks>
    <hyperlink ref="AA2" location="index!A1" display="return to index" xr:uid="{00000000-0004-0000-1600-000000000000}"/>
    <hyperlink ref="B3" r:id="rId1" xr:uid="{00000000-0004-0000-1600-000001000000}"/>
    <hyperlink ref="B19" r:id="rId2" xr:uid="{00000000-0004-0000-1600-000002000000}"/>
    <hyperlink ref="B21" location="index!A1" display="return to index" xr:uid="{00000000-0004-0000-1600-000003000000}"/>
    <hyperlink ref="B15" r:id="rId3" xr:uid="{94DF66B4-3FC8-49BD-A091-62A7AAEDF50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A21"/>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23" width="7.6640625" customWidth="1"/>
    <col min="24" max="24" width="6.44140625" customWidth="1"/>
    <col min="25" max="25" width="7.109375" customWidth="1"/>
    <col min="26" max="26" width="6.88671875" customWidth="1"/>
    <col min="27" max="27" width="7.3320312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336</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20.399999999999999" customHeight="1" x14ac:dyDescent="0.3">
      <c r="B6" s="40" t="s">
        <v>13</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245</v>
      </c>
      <c r="W6" s="40" t="s">
        <v>246</v>
      </c>
      <c r="X6" s="40" t="s">
        <v>212</v>
      </c>
      <c r="Y6" s="40" t="s">
        <v>137</v>
      </c>
      <c r="Z6" s="40" t="s">
        <v>138</v>
      </c>
      <c r="AA6" s="40" t="s">
        <v>139</v>
      </c>
    </row>
    <row r="7" spans="2:27" x14ac:dyDescent="0.3">
      <c r="B7" t="s">
        <v>239</v>
      </c>
      <c r="C7" s="91">
        <v>1088202785.96</v>
      </c>
      <c r="D7" s="91">
        <v>1221389589.8800001</v>
      </c>
      <c r="E7" s="91">
        <v>1454186792.4000001</v>
      </c>
      <c r="F7" s="91">
        <v>1647119092.3299999</v>
      </c>
      <c r="G7" s="91">
        <v>1799229443.79</v>
      </c>
      <c r="H7" s="91">
        <v>1114713013.25</v>
      </c>
      <c r="I7" s="91">
        <v>755453612.40999997</v>
      </c>
      <c r="J7" s="91">
        <v>735975726.62</v>
      </c>
      <c r="K7" s="91">
        <v>821320033.58000004</v>
      </c>
      <c r="L7" s="91">
        <v>874824948.85000002</v>
      </c>
      <c r="M7" s="91">
        <v>1033063102.47</v>
      </c>
      <c r="N7" s="91">
        <v>1242542694.1400001</v>
      </c>
      <c r="O7" s="91">
        <v>1421594344.0799999</v>
      </c>
      <c r="P7" s="91">
        <v>1433564913</v>
      </c>
      <c r="Q7" s="91">
        <v>1614995438</v>
      </c>
      <c r="R7" s="91">
        <v>1626163659</v>
      </c>
      <c r="S7" s="91">
        <v>1663500251</v>
      </c>
      <c r="T7" s="91">
        <v>1285774881</v>
      </c>
      <c r="U7" s="91">
        <v>1640668458</v>
      </c>
      <c r="V7" s="91">
        <v>1774711765</v>
      </c>
      <c r="W7" s="91">
        <v>1046335988</v>
      </c>
      <c r="X7" s="8">
        <v>-0.41041919671953042</v>
      </c>
      <c r="Y7" s="8">
        <v>-0.35656169524570591</v>
      </c>
      <c r="Z7" s="8">
        <v>1.2848087883755801E-2</v>
      </c>
      <c r="AA7" s="8">
        <v>-3.8473342009564537E-2</v>
      </c>
    </row>
    <row r="8" spans="2:27" x14ac:dyDescent="0.3">
      <c r="B8" t="s">
        <v>240</v>
      </c>
      <c r="C8" s="91">
        <v>135768744.25</v>
      </c>
      <c r="D8" s="91">
        <v>166817575.94</v>
      </c>
      <c r="E8" s="91">
        <v>213228950.83000001</v>
      </c>
      <c r="F8" s="91">
        <v>248753057.06</v>
      </c>
      <c r="G8" s="91">
        <v>285793504.33999997</v>
      </c>
      <c r="H8" s="91">
        <v>186435475.47999999</v>
      </c>
      <c r="I8" s="91">
        <v>138804945.33000001</v>
      </c>
      <c r="J8" s="91">
        <v>142501042.15000001</v>
      </c>
      <c r="K8" s="91">
        <v>147496801.22999999</v>
      </c>
      <c r="L8" s="91">
        <v>147724851.53999999</v>
      </c>
      <c r="M8" s="91">
        <v>205794037.27000001</v>
      </c>
      <c r="N8" s="91">
        <v>259318610.00999999</v>
      </c>
      <c r="O8" s="91">
        <v>303426893.18000001</v>
      </c>
      <c r="P8" s="91">
        <v>327877714</v>
      </c>
      <c r="Q8" s="91">
        <v>367466101</v>
      </c>
      <c r="R8" s="91">
        <v>371117623</v>
      </c>
      <c r="S8" s="91">
        <v>376225040</v>
      </c>
      <c r="T8" s="91">
        <v>279386367</v>
      </c>
      <c r="U8" s="91">
        <v>395026268</v>
      </c>
      <c r="V8" s="91">
        <v>435169648</v>
      </c>
      <c r="W8" s="91">
        <v>240473099</v>
      </c>
      <c r="X8" s="8">
        <v>-0.44740378814287157</v>
      </c>
      <c r="Y8" s="8">
        <v>-0.35202996544305842</v>
      </c>
      <c r="Z8" s="8">
        <v>0.16851344280933361</v>
      </c>
      <c r="AA8" s="8">
        <v>0.77119631125998289</v>
      </c>
    </row>
    <row r="9" spans="2:27" x14ac:dyDescent="0.3">
      <c r="B9" t="s">
        <v>241</v>
      </c>
      <c r="C9" s="91">
        <v>116966847.40000001</v>
      </c>
      <c r="D9" s="91">
        <v>121017864</v>
      </c>
      <c r="E9" s="91">
        <v>169741248</v>
      </c>
      <c r="F9" s="91">
        <v>272705532.63</v>
      </c>
      <c r="G9" s="91">
        <v>378040760.62</v>
      </c>
      <c r="H9" s="91">
        <v>256113971.99000001</v>
      </c>
      <c r="I9" s="91">
        <v>214329012</v>
      </c>
      <c r="J9" s="91">
        <v>205688212.19</v>
      </c>
      <c r="K9" s="91">
        <v>179059285.5</v>
      </c>
      <c r="L9" s="91">
        <v>225392245.84</v>
      </c>
      <c r="M9" s="91">
        <v>264752946.16999999</v>
      </c>
      <c r="N9" s="91">
        <v>302517518.80000001</v>
      </c>
      <c r="O9" s="91">
        <v>357198439</v>
      </c>
      <c r="P9" s="91">
        <v>353961720</v>
      </c>
      <c r="Q9" s="91">
        <v>372262813</v>
      </c>
      <c r="R9" s="91">
        <v>390697218</v>
      </c>
      <c r="S9" s="91">
        <v>395239598</v>
      </c>
      <c r="T9" s="91">
        <v>241822372</v>
      </c>
      <c r="U9" s="91">
        <v>352568945</v>
      </c>
      <c r="V9" s="91">
        <v>379753613</v>
      </c>
      <c r="W9" s="91">
        <v>265884184</v>
      </c>
      <c r="X9" s="8">
        <v>-0.29985081142598641</v>
      </c>
      <c r="Y9" s="8">
        <v>-0.31946230546233378</v>
      </c>
      <c r="Z9" s="8">
        <v>4.272805445094674E-3</v>
      </c>
      <c r="AA9" s="8">
        <v>1.273158505253515</v>
      </c>
    </row>
    <row r="10" spans="2:27" x14ac:dyDescent="0.3">
      <c r="B10" t="s">
        <v>242</v>
      </c>
      <c r="C10" s="91">
        <v>524797014.76999998</v>
      </c>
      <c r="D10" s="91">
        <v>574940524.5</v>
      </c>
      <c r="E10" s="91">
        <v>821099014.62</v>
      </c>
      <c r="F10" s="91">
        <v>1141644682.3299999</v>
      </c>
      <c r="G10" s="91">
        <v>1178696488.3099999</v>
      </c>
      <c r="H10" s="91">
        <v>766852141.78999996</v>
      </c>
      <c r="I10" s="91">
        <v>510565593.75999999</v>
      </c>
      <c r="J10" s="91">
        <v>427357460.94999999</v>
      </c>
      <c r="K10" s="91">
        <v>401010716</v>
      </c>
      <c r="L10" s="91">
        <v>395488926.5</v>
      </c>
      <c r="M10" s="91">
        <v>407803624.57999998</v>
      </c>
      <c r="N10" s="91">
        <v>452303398.91000003</v>
      </c>
      <c r="O10" s="91">
        <v>457789760</v>
      </c>
      <c r="P10" s="91">
        <v>503118504</v>
      </c>
      <c r="Q10" s="91">
        <v>456066745</v>
      </c>
      <c r="R10" s="91">
        <v>345169106</v>
      </c>
      <c r="S10" s="91">
        <v>335580486</v>
      </c>
      <c r="T10" s="91">
        <v>246178771</v>
      </c>
      <c r="U10" s="91">
        <v>319350720</v>
      </c>
      <c r="V10" s="91">
        <v>308220131</v>
      </c>
      <c r="W10" s="91">
        <v>238292712</v>
      </c>
      <c r="X10" s="8">
        <v>-0.22687492466220521</v>
      </c>
      <c r="Y10" s="8">
        <v>-0.3096348779256044</v>
      </c>
      <c r="Z10" s="8">
        <v>-0.41566798910769998</v>
      </c>
      <c r="AA10" s="8">
        <v>-0.54593356041776397</v>
      </c>
    </row>
    <row r="11" spans="2:27" x14ac:dyDescent="0.3">
      <c r="B11" t="s">
        <v>243</v>
      </c>
      <c r="C11" s="91">
        <v>33796932.25</v>
      </c>
      <c r="D11" s="91">
        <v>46645878.32</v>
      </c>
      <c r="E11" s="91">
        <v>59623778.450000003</v>
      </c>
      <c r="F11" s="91">
        <v>60686658.43</v>
      </c>
      <c r="G11" s="91">
        <v>71397279.5</v>
      </c>
      <c r="H11" s="91">
        <v>36767076.170000002</v>
      </c>
      <c r="I11" s="91">
        <v>21010268.25</v>
      </c>
      <c r="J11" s="91">
        <v>27248637</v>
      </c>
      <c r="K11" s="91">
        <v>20661775</v>
      </c>
      <c r="L11" s="91">
        <v>28013543</v>
      </c>
      <c r="M11" s="91">
        <v>17476818</v>
      </c>
      <c r="N11" s="91">
        <v>31851055</v>
      </c>
      <c r="O11" s="91">
        <v>65347405</v>
      </c>
      <c r="P11" s="91">
        <v>97101573</v>
      </c>
      <c r="Q11" s="91">
        <v>196968152</v>
      </c>
      <c r="R11" s="91">
        <v>316648177</v>
      </c>
      <c r="S11" s="91">
        <v>442919688</v>
      </c>
      <c r="T11" s="91">
        <v>389027114</v>
      </c>
      <c r="U11" s="91">
        <v>631079466</v>
      </c>
      <c r="V11" s="91">
        <v>952405315</v>
      </c>
      <c r="W11" s="91">
        <v>1474183294</v>
      </c>
      <c r="X11" s="8">
        <v>0.54785286346286299</v>
      </c>
      <c r="Y11" s="8">
        <v>3.655587497666219</v>
      </c>
      <c r="Z11" s="8">
        <v>83.350783649517894</v>
      </c>
      <c r="AA11" s="8">
        <v>42.61884928180131</v>
      </c>
    </row>
    <row r="12" spans="2:27" x14ac:dyDescent="0.3">
      <c r="B12" s="40" t="s">
        <v>247</v>
      </c>
      <c r="C12" s="92">
        <v>1899532324.6300001</v>
      </c>
      <c r="D12" s="92">
        <v>2130811432.6400001</v>
      </c>
      <c r="E12" s="92">
        <v>2717879784.3000002</v>
      </c>
      <c r="F12" s="92">
        <v>3370909022.7800002</v>
      </c>
      <c r="G12" s="92">
        <v>3713157476.5599999</v>
      </c>
      <c r="H12" s="92">
        <v>2360881678.6799998</v>
      </c>
      <c r="I12" s="92">
        <v>1640163431.75</v>
      </c>
      <c r="J12" s="92">
        <v>1538771078.9100001</v>
      </c>
      <c r="K12" s="92">
        <v>1569548611.3099999</v>
      </c>
      <c r="L12" s="92">
        <v>1671444515.73</v>
      </c>
      <c r="M12" s="92">
        <v>1928890528.49</v>
      </c>
      <c r="N12" s="92">
        <v>2288533276.8600001</v>
      </c>
      <c r="O12" s="92">
        <v>2605356841.2600002</v>
      </c>
      <c r="P12" s="92">
        <v>2715624424</v>
      </c>
      <c r="Q12" s="92">
        <v>3007759249</v>
      </c>
      <c r="R12" s="92">
        <v>3049795783</v>
      </c>
      <c r="S12" s="92">
        <v>3213465063</v>
      </c>
      <c r="T12" s="92">
        <v>2442189505</v>
      </c>
      <c r="U12" s="92">
        <v>3338693857</v>
      </c>
      <c r="V12" s="92">
        <v>3850260472</v>
      </c>
      <c r="W12" s="92">
        <v>3265169277</v>
      </c>
      <c r="X12" s="47">
        <v>-0.1519614579987304</v>
      </c>
      <c r="Y12" s="47">
        <v>7.0618988720662079E-2</v>
      </c>
      <c r="Z12" s="47">
        <v>0.69277065171556607</v>
      </c>
      <c r="AA12" s="47">
        <v>0.71893325249729823</v>
      </c>
    </row>
    <row r="14" spans="2:27" ht="39" customHeight="1" x14ac:dyDescent="0.3">
      <c r="B14" s="123" t="s">
        <v>251</v>
      </c>
      <c r="C14" s="123"/>
      <c r="D14" s="123"/>
      <c r="E14" s="123"/>
      <c r="F14" s="123"/>
      <c r="G14" s="123"/>
      <c r="H14" s="123"/>
      <c r="I14" s="123"/>
      <c r="J14" s="123"/>
      <c r="K14" s="123"/>
      <c r="L14" s="123"/>
      <c r="M14" s="123"/>
      <c r="N14" s="123"/>
      <c r="O14" s="123"/>
      <c r="P14" s="62"/>
      <c r="Q14" s="62"/>
      <c r="R14" s="62"/>
      <c r="S14" s="62"/>
      <c r="T14" s="62"/>
      <c r="U14" s="62"/>
      <c r="V14" s="62"/>
      <c r="W14" s="62"/>
    </row>
    <row r="15" spans="2:27" x14ac:dyDescent="0.3">
      <c r="B15" s="121" t="s">
        <v>249</v>
      </c>
      <c r="C15" s="122"/>
      <c r="D15" s="122"/>
      <c r="E15" s="122"/>
      <c r="F15" s="122"/>
      <c r="G15" s="122"/>
      <c r="H15" s="122"/>
      <c r="I15" s="122"/>
      <c r="J15" s="122"/>
    </row>
    <row r="16" spans="2:27" ht="15" x14ac:dyDescent="0.3">
      <c r="B16" s="64" t="s">
        <v>253</v>
      </c>
      <c r="C16" s="20"/>
      <c r="D16" s="20"/>
      <c r="E16" s="20"/>
      <c r="F16" s="20"/>
      <c r="G16" s="20"/>
      <c r="H16" s="20"/>
      <c r="I16" s="20"/>
      <c r="J16" s="20"/>
    </row>
    <row r="18" spans="2:27" x14ac:dyDescent="0.3">
      <c r="B18" t="s">
        <v>206</v>
      </c>
      <c r="AA18" s="38" t="s">
        <v>207</v>
      </c>
    </row>
    <row r="19" spans="2:27" x14ac:dyDescent="0.3">
      <c r="B19" s="2" t="s">
        <v>208</v>
      </c>
      <c r="AA19" s="38" t="s">
        <v>209</v>
      </c>
    </row>
    <row r="20" spans="2:27" x14ac:dyDescent="0.3">
      <c r="AA20" s="38" t="s">
        <v>210</v>
      </c>
    </row>
    <row r="21" spans="2:27" x14ac:dyDescent="0.3">
      <c r="B21" s="2" t="s">
        <v>112</v>
      </c>
    </row>
  </sheetData>
  <mergeCells count="4">
    <mergeCell ref="B15:J15"/>
    <mergeCell ref="B5:W5"/>
    <mergeCell ref="X5:AA5"/>
    <mergeCell ref="B14:O14"/>
  </mergeCells>
  <hyperlinks>
    <hyperlink ref="AA2" location="index!A1" display="return to index" xr:uid="{00000000-0004-0000-1700-000000000000}"/>
    <hyperlink ref="B3" r:id="rId1" xr:uid="{00000000-0004-0000-1700-000001000000}"/>
    <hyperlink ref="B19" r:id="rId2" xr:uid="{00000000-0004-0000-1700-000002000000}"/>
    <hyperlink ref="B21" location="index!A1" display="return to index" xr:uid="{00000000-0004-0000-1700-000003000000}"/>
    <hyperlink ref="B15" r:id="rId3" xr:uid="{2D9B7D7B-D886-474F-9A5C-1B0986DB8BF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W21"/>
  <sheetViews>
    <sheetView showGridLines="0" workbookViewId="0">
      <pane ySplit="6" topLeftCell="A7" activePane="bottomLeft" state="frozen"/>
      <selection pane="bottomLeft"/>
    </sheetView>
  </sheetViews>
  <sheetFormatPr defaultRowHeight="14.4" x14ac:dyDescent="0.3"/>
  <cols>
    <col min="1" max="1" width="3.6640625" customWidth="1"/>
    <col min="2" max="2" width="14.5546875" bestFit="1" customWidth="1"/>
    <col min="3" max="23" width="8.6640625" customWidth="1"/>
  </cols>
  <sheetData>
    <row r="1" spans="2:23" ht="10.199999999999999" customHeight="1" x14ac:dyDescent="0.3"/>
    <row r="2" spans="2:23" ht="17.399999999999999" x14ac:dyDescent="0.35">
      <c r="B2" s="1" t="s">
        <v>0</v>
      </c>
      <c r="W2" s="2" t="s">
        <v>112</v>
      </c>
    </row>
    <row r="3" spans="2:23" x14ac:dyDescent="0.3">
      <c r="B3" s="2" t="s">
        <v>1</v>
      </c>
    </row>
    <row r="5" spans="2:23" ht="30" customHeight="1" x14ac:dyDescent="0.3">
      <c r="B5" s="120" t="s">
        <v>27</v>
      </c>
      <c r="C5" s="120"/>
      <c r="D5" s="120"/>
      <c r="E5" s="120"/>
      <c r="F5" s="120"/>
      <c r="G5" s="120"/>
      <c r="H5" s="120"/>
      <c r="I5" s="120"/>
      <c r="J5" s="120"/>
      <c r="K5" s="120"/>
      <c r="L5" s="120"/>
      <c r="M5" s="120"/>
      <c r="N5" s="120"/>
      <c r="O5" s="120"/>
      <c r="P5" s="120"/>
      <c r="Q5" s="120"/>
      <c r="R5" s="120"/>
      <c r="S5" s="120"/>
      <c r="T5" s="120"/>
      <c r="U5" s="120"/>
      <c r="V5" s="120"/>
      <c r="W5" s="120"/>
    </row>
    <row r="6" spans="2:23" ht="23.4" customHeight="1" x14ac:dyDescent="0.3">
      <c r="B6" s="40" t="s">
        <v>13</v>
      </c>
      <c r="C6" s="63" t="s">
        <v>116</v>
      </c>
      <c r="D6" s="63" t="s">
        <v>117</v>
      </c>
      <c r="E6" s="63" t="s">
        <v>118</v>
      </c>
      <c r="F6" s="63" t="s">
        <v>119</v>
      </c>
      <c r="G6" s="63" t="s">
        <v>120</v>
      </c>
      <c r="H6" s="63" t="s">
        <v>121</v>
      </c>
      <c r="I6" s="63" t="s">
        <v>122</v>
      </c>
      <c r="J6" s="63" t="s">
        <v>123</v>
      </c>
      <c r="K6" s="63" t="s">
        <v>124</v>
      </c>
      <c r="L6" s="63" t="s">
        <v>125</v>
      </c>
      <c r="M6" s="63" t="s">
        <v>126</v>
      </c>
      <c r="N6" s="63" t="s">
        <v>127</v>
      </c>
      <c r="O6" s="63" t="s">
        <v>128</v>
      </c>
      <c r="P6" s="63" t="s">
        <v>129</v>
      </c>
      <c r="Q6" s="63" t="s">
        <v>130</v>
      </c>
      <c r="R6" s="63" t="s">
        <v>131</v>
      </c>
      <c r="S6" s="63" t="s">
        <v>132</v>
      </c>
      <c r="T6" s="63" t="s">
        <v>133</v>
      </c>
      <c r="U6" s="63" t="s">
        <v>134</v>
      </c>
      <c r="V6" s="63" t="s">
        <v>245</v>
      </c>
      <c r="W6" s="63" t="s">
        <v>246</v>
      </c>
    </row>
    <row r="7" spans="2:23" x14ac:dyDescent="0.3">
      <c r="B7" t="s">
        <v>239</v>
      </c>
      <c r="C7" s="6">
        <v>4.6428571428571493E-2</v>
      </c>
      <c r="D7" s="6">
        <v>3.030303030303028E-2</v>
      </c>
      <c r="E7" s="6">
        <v>5.0000000000000037E-2</v>
      </c>
      <c r="F7" s="6">
        <v>4.0817367789994563E-2</v>
      </c>
      <c r="G7" s="6">
        <v>2.977949533985003E-2</v>
      </c>
      <c r="H7" s="6">
        <v>6.8181818181818121E-2</v>
      </c>
      <c r="I7" s="6">
        <v>6.7987087065219942E-2</v>
      </c>
      <c r="J7" s="6">
        <v>4.6511627906976827E-2</v>
      </c>
      <c r="K7" s="6">
        <v>0.10747663551401861</v>
      </c>
      <c r="L7" s="6">
        <v>0.1238095238095238</v>
      </c>
      <c r="M7" s="6">
        <v>0.13488685783390311</v>
      </c>
      <c r="N7" s="6">
        <v>0.11106666666666661</v>
      </c>
      <c r="O7" s="6">
        <v>0.11108888888888881</v>
      </c>
      <c r="P7" s="6">
        <v>0.1217173913043479</v>
      </c>
      <c r="Q7" s="6">
        <v>0.1208125</v>
      </c>
      <c r="R7" s="6">
        <v>0.11020408163265311</v>
      </c>
      <c r="S7" s="6">
        <v>0.11979999999999991</v>
      </c>
      <c r="T7" s="6">
        <v>7.9226415094339586E-2</v>
      </c>
      <c r="U7" s="6">
        <v>5.7775831873905448E-2</v>
      </c>
      <c r="V7" s="6">
        <v>7.0951612903225714E-2</v>
      </c>
      <c r="W7" s="6">
        <v>0.1409836065573771</v>
      </c>
    </row>
    <row r="8" spans="2:23" x14ac:dyDescent="0.3">
      <c r="B8" t="s">
        <v>240</v>
      </c>
      <c r="C8" s="6">
        <v>9.375E-2</v>
      </c>
      <c r="D8" s="6">
        <v>7.2153562976597474E-2</v>
      </c>
      <c r="E8" s="6">
        <v>7.1383928571428612E-2</v>
      </c>
      <c r="F8" s="6">
        <v>7.9960000000000031E-2</v>
      </c>
      <c r="G8" s="6">
        <v>6.7857142857142838E-2</v>
      </c>
      <c r="H8" s="6">
        <v>0.16327272727272721</v>
      </c>
      <c r="I8" s="6">
        <v>0.15384615384615369</v>
      </c>
      <c r="J8" s="6">
        <v>0.1610486891385767</v>
      </c>
      <c r="K8" s="6">
        <v>0.20769230769230759</v>
      </c>
      <c r="L8" s="6">
        <v>0.21400778210116719</v>
      </c>
      <c r="M8" s="6">
        <v>0.2230769230769232</v>
      </c>
      <c r="N8" s="6">
        <v>0.19561594202898561</v>
      </c>
      <c r="O8" s="6">
        <v>0.18924999999999989</v>
      </c>
      <c r="P8" s="6">
        <v>0.22065517241379309</v>
      </c>
      <c r="Q8" s="6">
        <v>0.24606666666666671</v>
      </c>
      <c r="R8" s="6">
        <v>0.22983558994197281</v>
      </c>
      <c r="S8" s="6">
        <v>0.24374999999999991</v>
      </c>
      <c r="T8" s="6">
        <v>0.17644117647058821</v>
      </c>
      <c r="U8" s="6">
        <v>0.15934065934065941</v>
      </c>
      <c r="V8" s="6">
        <v>0.18974358974358971</v>
      </c>
      <c r="W8" s="6">
        <v>0.24997395833333341</v>
      </c>
    </row>
    <row r="9" spans="2:23" x14ac:dyDescent="0.3">
      <c r="B9" t="s">
        <v>241</v>
      </c>
      <c r="C9" s="6">
        <v>0.51568421052631574</v>
      </c>
      <c r="D9" s="6">
        <v>0.64285714285714279</v>
      </c>
      <c r="E9" s="6">
        <v>0.57575757575757569</v>
      </c>
      <c r="F9" s="6">
        <v>0.52628947368421053</v>
      </c>
      <c r="G9" s="6">
        <v>0.53631818181818192</v>
      </c>
      <c r="H9" s="6">
        <v>0.49984090909090911</v>
      </c>
      <c r="I9" s="6">
        <v>0.44757142857142851</v>
      </c>
      <c r="J9" s="6">
        <v>0.43142857142857149</v>
      </c>
      <c r="K9" s="6">
        <v>0.40239047619047619</v>
      </c>
      <c r="L9" s="6">
        <v>0.53994999999999993</v>
      </c>
      <c r="M9" s="6">
        <v>0.50476190476190474</v>
      </c>
      <c r="N9" s="6">
        <v>0.44949541284403671</v>
      </c>
      <c r="O9" s="6">
        <v>0.4864864864864864</v>
      </c>
      <c r="P9" s="6">
        <v>0.51541850220264318</v>
      </c>
      <c r="Q9" s="6">
        <v>0.5188297935177919</v>
      </c>
      <c r="R9" s="6">
        <v>0.47254901960784318</v>
      </c>
      <c r="S9" s="6">
        <v>0.55378486055776888</v>
      </c>
      <c r="T9" s="6">
        <v>0.51477272727272738</v>
      </c>
      <c r="U9" s="6">
        <v>0.49553571428571419</v>
      </c>
      <c r="V9" s="6">
        <v>0.52663333333333329</v>
      </c>
      <c r="W9" s="6">
        <v>0.58783783783783794</v>
      </c>
    </row>
    <row r="10" spans="2:23" x14ac:dyDescent="0.3">
      <c r="B10" t="s">
        <v>242</v>
      </c>
      <c r="C10" s="6">
        <v>1.081666666666667</v>
      </c>
      <c r="D10" s="6">
        <v>0.94366197183098599</v>
      </c>
      <c r="E10" s="6">
        <v>0.754481820775736</v>
      </c>
      <c r="F10" s="6">
        <v>0.52578947368421058</v>
      </c>
      <c r="G10" s="6">
        <v>0.3551614370168259</v>
      </c>
      <c r="H10" s="6">
        <v>0.3959669811320754</v>
      </c>
      <c r="I10" s="6">
        <v>0.32380952380952382</v>
      </c>
      <c r="J10" s="6">
        <v>0.34866693962091477</v>
      </c>
      <c r="K10" s="6">
        <v>0.46341463414634138</v>
      </c>
      <c r="L10" s="6">
        <v>0.4039898989898989</v>
      </c>
      <c r="M10" s="6">
        <v>0.5</v>
      </c>
      <c r="N10" s="6">
        <v>0.57009345794392519</v>
      </c>
      <c r="O10" s="6">
        <v>0.60340909090909101</v>
      </c>
      <c r="P10" s="6">
        <v>0.57407407407407418</v>
      </c>
      <c r="Q10" s="6">
        <v>0.60721460779499092</v>
      </c>
      <c r="R10" s="6">
        <v>0.54058579225466952</v>
      </c>
      <c r="S10" s="6">
        <v>0.52173913043478271</v>
      </c>
      <c r="T10" s="6">
        <v>0.62709745762711866</v>
      </c>
      <c r="U10" s="6">
        <v>0.74089068825910931</v>
      </c>
      <c r="V10" s="6">
        <v>0.60784313725490202</v>
      </c>
      <c r="W10" s="6">
        <v>0.86766536964980534</v>
      </c>
    </row>
    <row r="11" spans="2:23" x14ac:dyDescent="0.3">
      <c r="B11" t="s">
        <v>243</v>
      </c>
      <c r="C11" s="6">
        <v>0.8484848484848484</v>
      </c>
      <c r="D11" s="6">
        <v>1.047279569607505</v>
      </c>
      <c r="E11" s="6">
        <v>0.61611111111111105</v>
      </c>
      <c r="F11" s="6">
        <v>0.64931707317073162</v>
      </c>
      <c r="G11" s="6">
        <v>0.23512396694214879</v>
      </c>
      <c r="H11" s="6">
        <v>0.32743362831858408</v>
      </c>
      <c r="I11" s="6">
        <v>0.33636363636363642</v>
      </c>
      <c r="J11" s="6">
        <v>0.1016949152542372</v>
      </c>
      <c r="K11" s="6">
        <v>0.38256521739130428</v>
      </c>
      <c r="L11" s="6">
        <v>0.64125560538116599</v>
      </c>
      <c r="M11" s="6">
        <v>0.47321428571428581</v>
      </c>
      <c r="N11" s="6">
        <v>0.79656779661016941</v>
      </c>
      <c r="O11" s="6">
        <v>0.75560150375939861</v>
      </c>
      <c r="P11" s="6">
        <v>0.55795289855072472</v>
      </c>
      <c r="Q11" s="6">
        <v>0.3506293932972766</v>
      </c>
      <c r="R11" s="6">
        <v>0.17032967032967039</v>
      </c>
      <c r="S11" s="6">
        <v>0.19471052631578961</v>
      </c>
      <c r="T11" s="6">
        <v>0.1428333333333334</v>
      </c>
      <c r="U11" s="6">
        <v>0.16069196428571431</v>
      </c>
      <c r="V11" s="6">
        <v>0.1467209791694821</v>
      </c>
      <c r="W11" s="6">
        <v>0.1178592474865623</v>
      </c>
    </row>
    <row r="12" spans="2:23" x14ac:dyDescent="0.3">
      <c r="B12" s="40" t="s">
        <v>247</v>
      </c>
      <c r="C12" s="42">
        <v>0.74</v>
      </c>
      <c r="D12" s="42">
        <v>0.72159090909090917</v>
      </c>
      <c r="E12" s="42">
        <v>0.65174129353233834</v>
      </c>
      <c r="F12" s="42">
        <v>0.47463875587948651</v>
      </c>
      <c r="G12" s="42">
        <v>0.43076923076923079</v>
      </c>
      <c r="H12" s="42">
        <v>0.4453125</v>
      </c>
      <c r="I12" s="42">
        <v>0.36078431372549019</v>
      </c>
      <c r="J12" s="42">
        <v>0.3671875</v>
      </c>
      <c r="K12" s="42">
        <v>0.4076923076923078</v>
      </c>
      <c r="L12" s="42">
        <v>0.48</v>
      </c>
      <c r="M12" s="42">
        <v>0.46153846153846151</v>
      </c>
      <c r="N12" s="42">
        <v>0.49275362318840582</v>
      </c>
      <c r="O12" s="42">
        <v>0.51428571428571423</v>
      </c>
      <c r="P12" s="42">
        <v>0.53571428571428581</v>
      </c>
      <c r="Q12" s="42">
        <v>0.53898305084745757</v>
      </c>
      <c r="R12" s="42">
        <v>0.48685812033290571</v>
      </c>
      <c r="S12" s="42">
        <v>0.53605769230769229</v>
      </c>
      <c r="T12" s="42">
        <v>0.49098802395209579</v>
      </c>
      <c r="U12" s="42">
        <v>0.53798245614035078</v>
      </c>
      <c r="V12" s="42">
        <v>0.55132432432432443</v>
      </c>
      <c r="W12" s="42">
        <v>0.62162162162162171</v>
      </c>
    </row>
    <row r="14" spans="2:23" ht="43.2" customHeight="1" x14ac:dyDescent="0.3">
      <c r="B14" s="123" t="s">
        <v>251</v>
      </c>
      <c r="C14" s="123"/>
      <c r="D14" s="123"/>
      <c r="E14" s="123"/>
      <c r="F14" s="123"/>
      <c r="G14" s="123"/>
      <c r="H14" s="123"/>
      <c r="I14" s="123"/>
      <c r="J14" s="123"/>
      <c r="K14" s="123"/>
      <c r="L14" s="123"/>
      <c r="M14" s="123"/>
      <c r="N14" s="123"/>
      <c r="O14" s="123"/>
      <c r="P14" s="123"/>
      <c r="Q14" s="123"/>
      <c r="R14" s="123"/>
      <c r="S14" s="123"/>
      <c r="T14" s="123"/>
      <c r="U14" s="123"/>
      <c r="V14" s="123"/>
      <c r="W14" s="123"/>
    </row>
    <row r="15" spans="2:23" x14ac:dyDescent="0.3">
      <c r="B15" s="121" t="s">
        <v>249</v>
      </c>
      <c r="C15" s="122"/>
      <c r="D15" s="122"/>
      <c r="E15" s="122"/>
      <c r="F15" s="122"/>
      <c r="G15" s="122"/>
      <c r="H15" s="122"/>
      <c r="I15" s="122"/>
      <c r="J15" s="122"/>
    </row>
    <row r="16" spans="2:23" ht="15" x14ac:dyDescent="0.3">
      <c r="B16" s="64" t="s">
        <v>253</v>
      </c>
      <c r="C16" s="20"/>
      <c r="D16" s="20"/>
      <c r="E16" s="20"/>
      <c r="F16" s="20"/>
      <c r="G16" s="20"/>
      <c r="H16" s="20"/>
      <c r="I16" s="20"/>
      <c r="J16" s="20"/>
    </row>
    <row r="18" spans="2:23" x14ac:dyDescent="0.3">
      <c r="B18" t="s">
        <v>206</v>
      </c>
      <c r="W18" s="38" t="s">
        <v>207</v>
      </c>
    </row>
    <row r="19" spans="2:23" x14ac:dyDescent="0.3">
      <c r="B19" s="2" t="s">
        <v>208</v>
      </c>
      <c r="W19" s="38" t="s">
        <v>209</v>
      </c>
    </row>
    <row r="20" spans="2:23" x14ac:dyDescent="0.3">
      <c r="W20" s="38" t="s">
        <v>210</v>
      </c>
    </row>
    <row r="21" spans="2:23" x14ac:dyDescent="0.3">
      <c r="B21" s="2" t="s">
        <v>112</v>
      </c>
    </row>
  </sheetData>
  <mergeCells count="3">
    <mergeCell ref="B5:W5"/>
    <mergeCell ref="B14:W14"/>
    <mergeCell ref="B15:J15"/>
  </mergeCells>
  <hyperlinks>
    <hyperlink ref="W2" location="index!A1" display="return to index" xr:uid="{00000000-0004-0000-1800-000000000000}"/>
    <hyperlink ref="B3" r:id="rId1" xr:uid="{00000000-0004-0000-1800-000001000000}"/>
    <hyperlink ref="B19" r:id="rId2" xr:uid="{00000000-0004-0000-1800-000002000000}"/>
    <hyperlink ref="B21" location="index!A1" display="return to index" xr:uid="{00000000-0004-0000-1800-000003000000}"/>
    <hyperlink ref="B15" r:id="rId3" xr:uid="{37D56824-2B69-4E50-979D-F36A002C8E9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AB40"/>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33203125" customWidth="1"/>
    <col min="4" max="9" width="6.6640625" bestFit="1" customWidth="1"/>
    <col min="10" max="24" width="7.6640625" bestFit="1" customWidth="1"/>
    <col min="25" max="26" width="7.6640625" customWidth="1"/>
    <col min="27" max="28" width="7.7773437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16" t="s">
        <v>29</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28.95"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v>2</v>
      </c>
      <c r="E7">
        <v>1</v>
      </c>
      <c r="F7">
        <v>3</v>
      </c>
      <c r="G7">
        <v>7</v>
      </c>
      <c r="H7">
        <v>11</v>
      </c>
      <c r="I7">
        <v>10</v>
      </c>
      <c r="J7">
        <v>5</v>
      </c>
      <c r="K7">
        <v>8</v>
      </c>
      <c r="L7">
        <v>10</v>
      </c>
      <c r="M7">
        <v>17</v>
      </c>
      <c r="N7">
        <v>18</v>
      </c>
      <c r="O7">
        <v>18</v>
      </c>
      <c r="P7">
        <v>13</v>
      </c>
      <c r="Q7">
        <v>4</v>
      </c>
      <c r="R7">
        <v>3</v>
      </c>
      <c r="S7">
        <v>6</v>
      </c>
      <c r="T7">
        <v>7</v>
      </c>
      <c r="U7">
        <v>4</v>
      </c>
      <c r="V7">
        <v>8</v>
      </c>
      <c r="W7">
        <v>2</v>
      </c>
      <c r="X7">
        <v>4</v>
      </c>
      <c r="Y7" s="8">
        <v>1</v>
      </c>
      <c r="Z7" s="8">
        <v>-0.33333333333333343</v>
      </c>
      <c r="AA7" s="8">
        <v>-0.77777777777777779</v>
      </c>
      <c r="AB7" s="8">
        <v>1</v>
      </c>
    </row>
    <row r="8" spans="2:28" x14ac:dyDescent="0.3">
      <c r="B8" t="s">
        <v>142</v>
      </c>
      <c r="C8" t="s">
        <v>143</v>
      </c>
      <c r="D8" s="5">
        <v>0</v>
      </c>
      <c r="E8" s="5">
        <v>0</v>
      </c>
      <c r="F8">
        <v>1</v>
      </c>
      <c r="G8">
        <v>3</v>
      </c>
      <c r="H8">
        <v>2</v>
      </c>
      <c r="I8">
        <v>1</v>
      </c>
      <c r="J8">
        <v>2</v>
      </c>
      <c r="K8">
        <v>4</v>
      </c>
      <c r="L8">
        <v>1</v>
      </c>
      <c r="M8">
        <v>5</v>
      </c>
      <c r="N8">
        <v>3</v>
      </c>
      <c r="O8">
        <v>5</v>
      </c>
      <c r="P8">
        <v>2</v>
      </c>
      <c r="Q8">
        <v>3</v>
      </c>
      <c r="R8" s="5">
        <v>0</v>
      </c>
      <c r="S8">
        <v>2</v>
      </c>
      <c r="T8">
        <v>2</v>
      </c>
      <c r="U8">
        <v>1</v>
      </c>
      <c r="V8">
        <v>3</v>
      </c>
      <c r="W8">
        <v>3</v>
      </c>
      <c r="X8">
        <v>2</v>
      </c>
      <c r="Y8" s="8">
        <v>-0.33333333333333343</v>
      </c>
      <c r="Z8" s="8">
        <v>0</v>
      </c>
      <c r="AA8" s="8">
        <v>-0.33333333333333343</v>
      </c>
      <c r="AB8" s="87">
        <v>0</v>
      </c>
    </row>
    <row r="9" spans="2:28" x14ac:dyDescent="0.3">
      <c r="B9" t="s">
        <v>144</v>
      </c>
      <c r="C9" t="s">
        <v>145</v>
      </c>
      <c r="D9">
        <v>1</v>
      </c>
      <c r="E9">
        <v>1</v>
      </c>
      <c r="F9" s="5">
        <v>0</v>
      </c>
      <c r="G9" s="5">
        <v>0</v>
      </c>
      <c r="H9" s="5">
        <v>0</v>
      </c>
      <c r="I9" s="5">
        <v>0</v>
      </c>
      <c r="J9" s="5">
        <v>0</v>
      </c>
      <c r="K9">
        <v>1</v>
      </c>
      <c r="L9" s="5">
        <v>0</v>
      </c>
      <c r="M9" s="5">
        <v>0</v>
      </c>
      <c r="N9">
        <v>2</v>
      </c>
      <c r="O9">
        <v>1</v>
      </c>
      <c r="P9" s="5">
        <v>0</v>
      </c>
      <c r="Q9" s="5">
        <v>0</v>
      </c>
      <c r="R9" s="5">
        <v>0</v>
      </c>
      <c r="S9">
        <v>1</v>
      </c>
      <c r="T9">
        <v>1</v>
      </c>
      <c r="U9" s="5">
        <v>0</v>
      </c>
      <c r="V9" s="5">
        <v>0</v>
      </c>
      <c r="W9" s="5">
        <v>0</v>
      </c>
      <c r="X9" s="5">
        <v>0</v>
      </c>
      <c r="Y9" s="87">
        <v>0</v>
      </c>
      <c r="Z9" s="87">
        <v>0</v>
      </c>
      <c r="AA9" s="87">
        <v>0</v>
      </c>
      <c r="AB9" s="87">
        <v>0</v>
      </c>
    </row>
    <row r="10" spans="2:28" x14ac:dyDescent="0.3">
      <c r="B10" t="s">
        <v>146</v>
      </c>
      <c r="C10" t="s">
        <v>147</v>
      </c>
      <c r="D10" s="5">
        <v>0</v>
      </c>
      <c r="E10" s="5">
        <v>0</v>
      </c>
      <c r="F10" s="5">
        <v>0</v>
      </c>
      <c r="G10" s="5">
        <v>0</v>
      </c>
      <c r="H10" s="5">
        <v>0</v>
      </c>
      <c r="I10">
        <v>1</v>
      </c>
      <c r="J10">
        <v>2</v>
      </c>
      <c r="K10">
        <v>1</v>
      </c>
      <c r="L10">
        <v>2</v>
      </c>
      <c r="M10">
        <v>2</v>
      </c>
      <c r="N10">
        <v>1</v>
      </c>
      <c r="O10" s="5">
        <v>0</v>
      </c>
      <c r="P10">
        <v>1</v>
      </c>
      <c r="Q10">
        <v>2</v>
      </c>
      <c r="R10" s="5">
        <v>0</v>
      </c>
      <c r="S10" s="5">
        <v>0</v>
      </c>
      <c r="T10">
        <v>2</v>
      </c>
      <c r="U10" s="5">
        <v>0</v>
      </c>
      <c r="V10" s="5">
        <v>0</v>
      </c>
      <c r="W10">
        <v>4</v>
      </c>
      <c r="X10">
        <v>5</v>
      </c>
      <c r="Y10" s="8">
        <v>0.25</v>
      </c>
      <c r="Z10" s="87">
        <v>0</v>
      </c>
      <c r="AA10" s="8">
        <v>4</v>
      </c>
      <c r="AB10" s="87">
        <v>0</v>
      </c>
    </row>
    <row r="11" spans="2:28" x14ac:dyDescent="0.3">
      <c r="B11" t="s">
        <v>148</v>
      </c>
      <c r="C11" t="s">
        <v>149</v>
      </c>
      <c r="D11">
        <v>26</v>
      </c>
      <c r="E11">
        <v>25</v>
      </c>
      <c r="F11">
        <v>54</v>
      </c>
      <c r="G11">
        <v>69</v>
      </c>
      <c r="H11">
        <v>124</v>
      </c>
      <c r="I11">
        <v>74</v>
      </c>
      <c r="J11">
        <v>48</v>
      </c>
      <c r="K11">
        <v>59</v>
      </c>
      <c r="L11">
        <v>57</v>
      </c>
      <c r="M11">
        <v>49</v>
      </c>
      <c r="N11">
        <v>58</v>
      </c>
      <c r="O11">
        <v>85</v>
      </c>
      <c r="P11">
        <v>73</v>
      </c>
      <c r="Q11">
        <v>88</v>
      </c>
      <c r="R11">
        <v>112</v>
      </c>
      <c r="S11">
        <v>118</v>
      </c>
      <c r="T11">
        <v>182</v>
      </c>
      <c r="U11">
        <v>153</v>
      </c>
      <c r="V11">
        <v>229</v>
      </c>
      <c r="W11">
        <v>255</v>
      </c>
      <c r="X11">
        <v>219</v>
      </c>
      <c r="Y11" s="8">
        <v>-0.14117647058823529</v>
      </c>
      <c r="Z11" s="8">
        <v>0.85593220338983045</v>
      </c>
      <c r="AA11" s="8">
        <v>2.7758620689655169</v>
      </c>
      <c r="AB11" s="8">
        <v>7.4230769230769234</v>
      </c>
    </row>
    <row r="12" spans="2:28" x14ac:dyDescent="0.3">
      <c r="B12" t="s">
        <v>150</v>
      </c>
      <c r="C12" t="s">
        <v>151</v>
      </c>
      <c r="D12" s="5">
        <v>0</v>
      </c>
      <c r="E12" s="5">
        <v>0</v>
      </c>
      <c r="F12">
        <v>1</v>
      </c>
      <c r="G12" s="5">
        <v>0</v>
      </c>
      <c r="H12">
        <v>1</v>
      </c>
      <c r="I12">
        <v>1</v>
      </c>
      <c r="J12" s="5">
        <v>0</v>
      </c>
      <c r="K12" s="5">
        <v>0</v>
      </c>
      <c r="L12">
        <v>1</v>
      </c>
      <c r="N12">
        <v>1</v>
      </c>
      <c r="O12">
        <v>1</v>
      </c>
      <c r="P12">
        <v>1</v>
      </c>
      <c r="Q12" s="5">
        <v>0</v>
      </c>
      <c r="R12" s="5">
        <v>0</v>
      </c>
      <c r="S12" s="5">
        <v>0</v>
      </c>
      <c r="T12">
        <v>1</v>
      </c>
      <c r="U12" s="5">
        <v>0</v>
      </c>
      <c r="V12" s="5">
        <v>0</v>
      </c>
      <c r="W12">
        <v>2</v>
      </c>
      <c r="X12">
        <v>1</v>
      </c>
      <c r="Y12" s="8">
        <v>-0.5</v>
      </c>
      <c r="Z12" s="87">
        <v>0</v>
      </c>
      <c r="AA12" s="8">
        <v>0</v>
      </c>
      <c r="AB12" s="87">
        <v>0</v>
      </c>
    </row>
    <row r="13" spans="2:28" x14ac:dyDescent="0.3">
      <c r="B13" t="s">
        <v>152</v>
      </c>
      <c r="C13" t="s">
        <v>153</v>
      </c>
      <c r="D13" s="5">
        <v>0</v>
      </c>
      <c r="E13">
        <v>1</v>
      </c>
      <c r="F13" s="5">
        <v>0</v>
      </c>
      <c r="G13">
        <v>1</v>
      </c>
      <c r="H13" s="5">
        <v>0</v>
      </c>
      <c r="I13">
        <v>3</v>
      </c>
      <c r="J13" s="5">
        <v>0</v>
      </c>
      <c r="K13" s="5">
        <v>0</v>
      </c>
      <c r="L13" s="5">
        <v>0</v>
      </c>
      <c r="M13">
        <v>1</v>
      </c>
      <c r="N13">
        <v>1</v>
      </c>
      <c r="O13">
        <v>1</v>
      </c>
      <c r="P13" s="5">
        <v>0</v>
      </c>
      <c r="Q13" s="5">
        <v>0</v>
      </c>
      <c r="R13" s="5">
        <v>0</v>
      </c>
      <c r="S13">
        <v>2</v>
      </c>
      <c r="T13" s="5">
        <v>0</v>
      </c>
      <c r="U13">
        <v>1</v>
      </c>
      <c r="V13">
        <v>2</v>
      </c>
      <c r="W13">
        <v>3</v>
      </c>
      <c r="X13">
        <v>1</v>
      </c>
      <c r="Y13" s="8">
        <v>-0.66666666666666674</v>
      </c>
      <c r="Z13" s="8">
        <v>-0.5</v>
      </c>
      <c r="AA13" s="8">
        <v>0</v>
      </c>
      <c r="AB13" s="87">
        <v>0</v>
      </c>
    </row>
    <row r="14" spans="2:28" x14ac:dyDescent="0.3">
      <c r="B14" t="s">
        <v>154</v>
      </c>
      <c r="C14" t="s">
        <v>155</v>
      </c>
      <c r="D14" s="5">
        <v>0</v>
      </c>
      <c r="E14" s="5">
        <v>0</v>
      </c>
      <c r="F14" s="5">
        <v>0</v>
      </c>
      <c r="G14" s="5">
        <v>0</v>
      </c>
      <c r="H14">
        <v>1</v>
      </c>
      <c r="I14" s="5">
        <v>0</v>
      </c>
      <c r="J14" s="5">
        <v>0</v>
      </c>
      <c r="K14" s="5">
        <v>0</v>
      </c>
      <c r="L14" s="5">
        <v>0</v>
      </c>
      <c r="M14" s="5">
        <v>0</v>
      </c>
      <c r="N14" s="5">
        <v>0</v>
      </c>
      <c r="O14" s="5">
        <v>0</v>
      </c>
      <c r="P14" s="5">
        <v>0</v>
      </c>
      <c r="Q14">
        <v>1</v>
      </c>
      <c r="R14" s="5">
        <v>0</v>
      </c>
      <c r="S14">
        <v>1</v>
      </c>
      <c r="T14" s="5">
        <v>0</v>
      </c>
      <c r="U14" s="5">
        <v>0</v>
      </c>
      <c r="V14" s="5">
        <v>0</v>
      </c>
      <c r="W14">
        <v>1</v>
      </c>
      <c r="X14">
        <v>1</v>
      </c>
      <c r="Y14" s="8">
        <v>0</v>
      </c>
      <c r="Z14" s="8">
        <v>0</v>
      </c>
      <c r="AA14" s="87">
        <v>0</v>
      </c>
      <c r="AB14" s="87">
        <v>0</v>
      </c>
    </row>
    <row r="15" spans="2:28" x14ac:dyDescent="0.3">
      <c r="B15" t="s">
        <v>156</v>
      </c>
      <c r="C15" t="s">
        <v>157</v>
      </c>
      <c r="D15" s="5">
        <v>0</v>
      </c>
      <c r="E15" s="5">
        <v>0</v>
      </c>
      <c r="F15" s="5">
        <v>0</v>
      </c>
      <c r="G15" s="5">
        <v>0</v>
      </c>
      <c r="H15" s="5">
        <v>0</v>
      </c>
      <c r="I15" s="5">
        <v>0</v>
      </c>
      <c r="J15" s="5">
        <v>0</v>
      </c>
      <c r="K15">
        <v>1</v>
      </c>
      <c r="L15" s="5">
        <v>0</v>
      </c>
      <c r="M15" s="5">
        <v>0</v>
      </c>
      <c r="N15" s="5">
        <v>0</v>
      </c>
      <c r="O15" s="5">
        <v>0</v>
      </c>
      <c r="P15" s="5">
        <v>0</v>
      </c>
      <c r="Q15" s="5">
        <v>0</v>
      </c>
      <c r="R15" s="5">
        <v>0</v>
      </c>
      <c r="S15" s="5">
        <v>0</v>
      </c>
      <c r="T15" s="5">
        <v>0</v>
      </c>
      <c r="U15" s="5">
        <v>0</v>
      </c>
      <c r="V15" s="5">
        <v>0</v>
      </c>
      <c r="W15">
        <v>1</v>
      </c>
      <c r="X15" s="5">
        <v>0</v>
      </c>
      <c r="Y15" s="87">
        <v>0</v>
      </c>
      <c r="Z15" s="87">
        <v>0</v>
      </c>
      <c r="AA15" s="87">
        <v>0</v>
      </c>
      <c r="AB15" s="87">
        <v>0</v>
      </c>
    </row>
    <row r="16" spans="2:28" x14ac:dyDescent="0.3">
      <c r="B16" t="s">
        <v>158</v>
      </c>
      <c r="C16" t="s">
        <v>159</v>
      </c>
      <c r="D16">
        <v>4</v>
      </c>
      <c r="E16">
        <v>3</v>
      </c>
      <c r="F16">
        <v>3</v>
      </c>
      <c r="G16">
        <v>5</v>
      </c>
      <c r="H16">
        <v>7</v>
      </c>
      <c r="I16">
        <v>8</v>
      </c>
      <c r="J16">
        <v>2</v>
      </c>
      <c r="K16">
        <v>5</v>
      </c>
      <c r="L16">
        <v>2</v>
      </c>
      <c r="M16">
        <v>1</v>
      </c>
      <c r="N16">
        <v>3</v>
      </c>
      <c r="O16">
        <v>10</v>
      </c>
      <c r="P16">
        <v>3</v>
      </c>
      <c r="Q16">
        <v>7</v>
      </c>
      <c r="R16">
        <v>6</v>
      </c>
      <c r="S16">
        <v>6</v>
      </c>
      <c r="T16">
        <v>5</v>
      </c>
      <c r="U16">
        <v>3</v>
      </c>
      <c r="V16">
        <v>6</v>
      </c>
      <c r="W16">
        <v>11</v>
      </c>
      <c r="X16">
        <v>15</v>
      </c>
      <c r="Y16" s="8">
        <v>0.36363636363636348</v>
      </c>
      <c r="Z16" s="8">
        <v>1.5</v>
      </c>
      <c r="AA16" s="8">
        <v>4</v>
      </c>
      <c r="AB16" s="8">
        <v>2.75</v>
      </c>
    </row>
    <row r="17" spans="2:28" x14ac:dyDescent="0.3">
      <c r="B17" t="s">
        <v>160</v>
      </c>
      <c r="C17" t="s">
        <v>161</v>
      </c>
      <c r="D17">
        <v>2</v>
      </c>
      <c r="E17">
        <v>2</v>
      </c>
      <c r="F17">
        <v>5</v>
      </c>
      <c r="G17">
        <v>6</v>
      </c>
      <c r="H17">
        <v>14</v>
      </c>
      <c r="I17">
        <v>9</v>
      </c>
      <c r="J17">
        <v>5</v>
      </c>
      <c r="K17">
        <v>3</v>
      </c>
      <c r="L17">
        <v>2</v>
      </c>
      <c r="M17">
        <v>4</v>
      </c>
      <c r="N17">
        <v>5</v>
      </c>
      <c r="O17">
        <v>5</v>
      </c>
      <c r="P17">
        <v>14</v>
      </c>
      <c r="Q17">
        <v>5</v>
      </c>
      <c r="R17">
        <v>7</v>
      </c>
      <c r="S17">
        <v>7</v>
      </c>
      <c r="T17">
        <v>15</v>
      </c>
      <c r="U17">
        <v>19</v>
      </c>
      <c r="V17">
        <v>27</v>
      </c>
      <c r="W17">
        <v>27</v>
      </c>
      <c r="X17">
        <v>25</v>
      </c>
      <c r="Y17" s="8">
        <v>-7.407407407407407E-2</v>
      </c>
      <c r="Z17" s="8">
        <v>2.5714285714285721</v>
      </c>
      <c r="AA17" s="8">
        <v>4</v>
      </c>
      <c r="AB17" s="8">
        <v>11.5</v>
      </c>
    </row>
    <row r="18" spans="2:28" x14ac:dyDescent="0.3">
      <c r="B18" t="s">
        <v>162</v>
      </c>
      <c r="C18" t="s">
        <v>163</v>
      </c>
      <c r="D18" s="5">
        <v>0</v>
      </c>
      <c r="E18">
        <v>5</v>
      </c>
      <c r="F18">
        <v>2</v>
      </c>
      <c r="G18">
        <v>2</v>
      </c>
      <c r="H18">
        <v>8</v>
      </c>
      <c r="I18">
        <v>7</v>
      </c>
      <c r="J18">
        <v>5</v>
      </c>
      <c r="K18">
        <v>6</v>
      </c>
      <c r="L18">
        <v>2</v>
      </c>
      <c r="M18">
        <v>1</v>
      </c>
      <c r="N18">
        <v>1</v>
      </c>
      <c r="O18">
        <v>5</v>
      </c>
      <c r="P18">
        <v>5</v>
      </c>
      <c r="Q18">
        <v>3</v>
      </c>
      <c r="R18">
        <v>5</v>
      </c>
      <c r="S18">
        <v>5</v>
      </c>
      <c r="T18">
        <v>4</v>
      </c>
      <c r="U18">
        <v>7</v>
      </c>
      <c r="V18">
        <v>10</v>
      </c>
      <c r="W18">
        <v>8</v>
      </c>
      <c r="X18">
        <v>20</v>
      </c>
      <c r="Y18" s="8">
        <v>1.5</v>
      </c>
      <c r="Z18" s="8">
        <v>3</v>
      </c>
      <c r="AA18" s="8">
        <v>19</v>
      </c>
      <c r="AB18" s="87">
        <v>0</v>
      </c>
    </row>
    <row r="19" spans="2:28" x14ac:dyDescent="0.3">
      <c r="B19" t="s">
        <v>164</v>
      </c>
      <c r="C19" t="s">
        <v>165</v>
      </c>
      <c r="D19" s="5">
        <v>0</v>
      </c>
      <c r="E19" s="5">
        <v>0</v>
      </c>
      <c r="F19" s="5">
        <v>0</v>
      </c>
      <c r="G19">
        <v>1</v>
      </c>
      <c r="H19" s="5">
        <v>0</v>
      </c>
      <c r="I19" s="5">
        <v>0</v>
      </c>
      <c r="J19" s="5">
        <v>0</v>
      </c>
      <c r="K19" s="5">
        <v>0</v>
      </c>
      <c r="L19" s="5">
        <v>0</v>
      </c>
      <c r="M19" s="5">
        <v>0</v>
      </c>
      <c r="N19" s="5">
        <v>0</v>
      </c>
      <c r="O19" s="5">
        <v>0</v>
      </c>
      <c r="P19" s="5">
        <v>0</v>
      </c>
      <c r="Q19" s="5">
        <v>0</v>
      </c>
      <c r="R19" s="5">
        <v>0</v>
      </c>
      <c r="S19" s="5">
        <v>0</v>
      </c>
      <c r="T19" s="5">
        <v>0</v>
      </c>
      <c r="U19">
        <v>1</v>
      </c>
      <c r="V19" s="5">
        <v>0</v>
      </c>
      <c r="W19">
        <v>5</v>
      </c>
      <c r="X19">
        <v>2</v>
      </c>
      <c r="Y19" s="8">
        <v>-0.6</v>
      </c>
      <c r="Z19" s="87">
        <v>0</v>
      </c>
      <c r="AA19" s="87">
        <v>0</v>
      </c>
      <c r="AB19" s="87">
        <v>0</v>
      </c>
    </row>
    <row r="20" spans="2:28" x14ac:dyDescent="0.3">
      <c r="B20" t="s">
        <v>166</v>
      </c>
      <c r="C20" t="s">
        <v>167</v>
      </c>
      <c r="D20">
        <v>1</v>
      </c>
      <c r="E20">
        <v>1</v>
      </c>
      <c r="F20">
        <v>2</v>
      </c>
      <c r="G20">
        <v>2</v>
      </c>
      <c r="H20">
        <v>5</v>
      </c>
      <c r="I20">
        <v>8</v>
      </c>
      <c r="J20">
        <v>5</v>
      </c>
      <c r="K20">
        <v>4</v>
      </c>
      <c r="L20">
        <v>5</v>
      </c>
      <c r="M20">
        <v>3</v>
      </c>
      <c r="N20">
        <v>3</v>
      </c>
      <c r="O20">
        <v>6</v>
      </c>
      <c r="P20">
        <v>10</v>
      </c>
      <c r="Q20">
        <v>4</v>
      </c>
      <c r="R20">
        <v>14</v>
      </c>
      <c r="S20">
        <v>5</v>
      </c>
      <c r="T20">
        <v>7</v>
      </c>
      <c r="U20">
        <v>12</v>
      </c>
      <c r="V20">
        <v>21</v>
      </c>
      <c r="W20">
        <v>18</v>
      </c>
      <c r="X20">
        <v>25</v>
      </c>
      <c r="Y20" s="8">
        <v>0.38888888888888878</v>
      </c>
      <c r="Z20" s="8">
        <v>4</v>
      </c>
      <c r="AA20" s="8">
        <v>7.3333333333333339</v>
      </c>
      <c r="AB20" s="8">
        <v>24</v>
      </c>
    </row>
    <row r="21" spans="2:28" x14ac:dyDescent="0.3">
      <c r="B21" t="s">
        <v>168</v>
      </c>
      <c r="C21" t="s">
        <v>169</v>
      </c>
      <c r="D21">
        <v>1</v>
      </c>
      <c r="E21">
        <v>1</v>
      </c>
      <c r="F21">
        <v>5</v>
      </c>
      <c r="G21">
        <v>6</v>
      </c>
      <c r="H21">
        <v>13</v>
      </c>
      <c r="I21">
        <v>7</v>
      </c>
      <c r="J21">
        <v>5</v>
      </c>
      <c r="K21">
        <v>7</v>
      </c>
      <c r="L21">
        <v>5</v>
      </c>
      <c r="M21" s="5">
        <v>0</v>
      </c>
      <c r="N21">
        <v>4</v>
      </c>
      <c r="O21">
        <v>6</v>
      </c>
      <c r="P21">
        <v>7</v>
      </c>
      <c r="Q21">
        <v>7</v>
      </c>
      <c r="R21">
        <v>10</v>
      </c>
      <c r="S21">
        <v>6</v>
      </c>
      <c r="T21">
        <v>6</v>
      </c>
      <c r="U21">
        <v>18</v>
      </c>
      <c r="V21">
        <v>24</v>
      </c>
      <c r="W21">
        <v>28</v>
      </c>
      <c r="X21">
        <v>26</v>
      </c>
      <c r="Y21" s="8">
        <v>-7.1428571428571397E-2</v>
      </c>
      <c r="Z21" s="8">
        <v>3.333333333333333</v>
      </c>
      <c r="AA21" s="8">
        <v>5.5</v>
      </c>
      <c r="AB21" s="8">
        <v>25</v>
      </c>
    </row>
    <row r="22" spans="2:28" x14ac:dyDescent="0.3">
      <c r="B22" t="s">
        <v>170</v>
      </c>
      <c r="C22" t="s">
        <v>171</v>
      </c>
      <c r="D22">
        <v>1</v>
      </c>
      <c r="E22" s="5">
        <v>0</v>
      </c>
      <c r="F22" s="5">
        <v>0</v>
      </c>
      <c r="G22">
        <v>2</v>
      </c>
      <c r="H22">
        <v>2</v>
      </c>
      <c r="I22">
        <v>1</v>
      </c>
      <c r="J22">
        <v>1</v>
      </c>
      <c r="K22">
        <v>4</v>
      </c>
      <c r="L22" s="5">
        <v>0</v>
      </c>
      <c r="M22">
        <v>3</v>
      </c>
      <c r="N22">
        <v>2</v>
      </c>
      <c r="O22" s="5">
        <v>0</v>
      </c>
      <c r="P22">
        <v>1</v>
      </c>
      <c r="Q22">
        <v>1</v>
      </c>
      <c r="R22">
        <v>3</v>
      </c>
      <c r="S22">
        <v>1</v>
      </c>
      <c r="T22" s="5">
        <v>0</v>
      </c>
      <c r="U22">
        <v>2</v>
      </c>
      <c r="V22">
        <v>3</v>
      </c>
      <c r="W22">
        <v>4</v>
      </c>
      <c r="X22">
        <v>4</v>
      </c>
      <c r="Y22" s="8">
        <v>0</v>
      </c>
      <c r="Z22" s="8">
        <v>3</v>
      </c>
      <c r="AA22" s="8">
        <v>1</v>
      </c>
      <c r="AB22" s="8">
        <v>3</v>
      </c>
    </row>
    <row r="23" spans="2:28" x14ac:dyDescent="0.3">
      <c r="B23" t="s">
        <v>172</v>
      </c>
      <c r="C23" t="s">
        <v>173</v>
      </c>
      <c r="D23" s="5">
        <v>0</v>
      </c>
      <c r="E23">
        <v>2</v>
      </c>
      <c r="F23" s="5">
        <v>0</v>
      </c>
      <c r="G23">
        <v>2</v>
      </c>
      <c r="H23">
        <v>2</v>
      </c>
      <c r="I23">
        <v>4</v>
      </c>
      <c r="J23" s="5">
        <v>0</v>
      </c>
      <c r="K23">
        <v>2</v>
      </c>
      <c r="L23">
        <v>2</v>
      </c>
      <c r="M23" s="5">
        <v>0</v>
      </c>
      <c r="N23">
        <v>1</v>
      </c>
      <c r="O23" s="5">
        <v>0</v>
      </c>
      <c r="P23">
        <v>1</v>
      </c>
      <c r="Q23">
        <v>1</v>
      </c>
      <c r="R23" s="5">
        <v>0</v>
      </c>
      <c r="S23" s="5">
        <v>0</v>
      </c>
      <c r="T23" s="5">
        <v>0</v>
      </c>
      <c r="U23">
        <v>3</v>
      </c>
      <c r="V23">
        <v>4</v>
      </c>
      <c r="W23">
        <v>1</v>
      </c>
      <c r="X23">
        <v>3</v>
      </c>
      <c r="Y23" s="8">
        <v>2</v>
      </c>
      <c r="Z23" s="87">
        <v>0</v>
      </c>
      <c r="AA23" s="8">
        <v>2</v>
      </c>
      <c r="AB23" s="87">
        <v>0</v>
      </c>
    </row>
    <row r="24" spans="2:28" x14ac:dyDescent="0.3">
      <c r="B24" t="s">
        <v>174</v>
      </c>
      <c r="C24" t="s">
        <v>175</v>
      </c>
      <c r="D24" s="5">
        <v>0</v>
      </c>
      <c r="E24">
        <v>1</v>
      </c>
      <c r="F24" s="5">
        <v>0</v>
      </c>
      <c r="G24">
        <v>1</v>
      </c>
      <c r="H24">
        <v>2</v>
      </c>
      <c r="I24">
        <v>1</v>
      </c>
      <c r="J24">
        <v>2</v>
      </c>
      <c r="K24">
        <v>1</v>
      </c>
      <c r="L24" s="5">
        <v>0</v>
      </c>
      <c r="M24">
        <v>1</v>
      </c>
      <c r="N24">
        <v>1</v>
      </c>
      <c r="O24">
        <v>1</v>
      </c>
      <c r="P24" s="5">
        <v>0</v>
      </c>
      <c r="Q24" s="5">
        <v>0</v>
      </c>
      <c r="R24">
        <v>1</v>
      </c>
      <c r="S24" s="5">
        <v>0</v>
      </c>
      <c r="T24">
        <v>1</v>
      </c>
      <c r="U24">
        <v>2</v>
      </c>
      <c r="V24">
        <v>4</v>
      </c>
      <c r="W24">
        <v>4</v>
      </c>
      <c r="X24">
        <v>5</v>
      </c>
      <c r="Y24" s="8">
        <v>0.25</v>
      </c>
      <c r="Z24" s="87">
        <v>0</v>
      </c>
      <c r="AA24" s="8">
        <v>4</v>
      </c>
      <c r="AB24" s="87">
        <v>0</v>
      </c>
    </row>
    <row r="25" spans="2:28" x14ac:dyDescent="0.3">
      <c r="B25" t="s">
        <v>176</v>
      </c>
      <c r="C25" t="s">
        <v>177</v>
      </c>
      <c r="D25" s="5">
        <v>0</v>
      </c>
      <c r="E25" s="5">
        <v>0</v>
      </c>
      <c r="F25">
        <v>1</v>
      </c>
      <c r="G25" s="5">
        <v>0</v>
      </c>
      <c r="H25" s="5">
        <v>0</v>
      </c>
      <c r="I25" s="5">
        <v>0</v>
      </c>
      <c r="J25" s="5">
        <v>0</v>
      </c>
      <c r="K25">
        <v>1</v>
      </c>
      <c r="L25">
        <v>2</v>
      </c>
      <c r="M25">
        <v>1</v>
      </c>
      <c r="N25">
        <v>1</v>
      </c>
      <c r="O25" s="5">
        <v>0</v>
      </c>
      <c r="P25">
        <v>1</v>
      </c>
      <c r="Q25" s="5">
        <v>0</v>
      </c>
      <c r="R25" s="5">
        <v>0</v>
      </c>
      <c r="S25" s="5">
        <v>0</v>
      </c>
      <c r="T25" s="5">
        <v>0</v>
      </c>
      <c r="U25" s="5">
        <v>0</v>
      </c>
      <c r="V25" s="5">
        <v>0</v>
      </c>
      <c r="W25">
        <v>2</v>
      </c>
      <c r="X25">
        <v>1</v>
      </c>
      <c r="Y25" s="8">
        <v>-0.5</v>
      </c>
      <c r="Z25" s="87">
        <v>0</v>
      </c>
      <c r="AA25" s="8">
        <v>0</v>
      </c>
      <c r="AB25" s="87">
        <v>0</v>
      </c>
    </row>
    <row r="26" spans="2:28" x14ac:dyDescent="0.3">
      <c r="B26" t="s">
        <v>180</v>
      </c>
      <c r="C26" t="s">
        <v>181</v>
      </c>
      <c r="D26" s="5">
        <v>0</v>
      </c>
      <c r="E26" s="5">
        <v>0</v>
      </c>
      <c r="F26">
        <v>1</v>
      </c>
      <c r="G26" s="5">
        <v>0</v>
      </c>
      <c r="H26">
        <v>2</v>
      </c>
      <c r="I26" s="5">
        <v>0</v>
      </c>
      <c r="J26" s="5">
        <v>0</v>
      </c>
      <c r="K26" s="5">
        <v>0</v>
      </c>
      <c r="L26" s="5">
        <v>0</v>
      </c>
      <c r="M26" s="5">
        <v>0</v>
      </c>
      <c r="N26" s="5">
        <v>0</v>
      </c>
      <c r="O26" s="5">
        <v>0</v>
      </c>
      <c r="P26" s="5">
        <v>0</v>
      </c>
      <c r="Q26">
        <v>2</v>
      </c>
      <c r="R26" s="5">
        <v>0</v>
      </c>
      <c r="S26">
        <v>1</v>
      </c>
      <c r="T26" s="5">
        <v>0</v>
      </c>
      <c r="U26">
        <v>1</v>
      </c>
      <c r="V26">
        <v>1</v>
      </c>
      <c r="W26">
        <v>2</v>
      </c>
      <c r="X26">
        <v>2</v>
      </c>
      <c r="Y26" s="8">
        <v>0</v>
      </c>
      <c r="Z26" s="8">
        <v>1</v>
      </c>
      <c r="AA26" s="87">
        <v>0</v>
      </c>
      <c r="AB26" s="87">
        <v>0</v>
      </c>
    </row>
    <row r="27" spans="2:28" x14ac:dyDescent="0.3">
      <c r="B27" t="s">
        <v>186</v>
      </c>
      <c r="C27" t="s">
        <v>187</v>
      </c>
      <c r="D27">
        <v>2</v>
      </c>
      <c r="E27">
        <v>2</v>
      </c>
      <c r="F27">
        <v>3</v>
      </c>
      <c r="G27">
        <v>6</v>
      </c>
      <c r="H27">
        <v>16</v>
      </c>
      <c r="I27">
        <v>11</v>
      </c>
      <c r="J27">
        <v>3</v>
      </c>
      <c r="K27">
        <v>4</v>
      </c>
      <c r="L27">
        <v>7</v>
      </c>
      <c r="M27">
        <v>4</v>
      </c>
      <c r="N27">
        <v>5</v>
      </c>
      <c r="O27">
        <v>5</v>
      </c>
      <c r="P27">
        <v>3</v>
      </c>
      <c r="Q27">
        <v>6</v>
      </c>
      <c r="R27">
        <v>3</v>
      </c>
      <c r="S27">
        <v>1</v>
      </c>
      <c r="T27">
        <v>6</v>
      </c>
      <c r="U27">
        <v>6</v>
      </c>
      <c r="V27">
        <v>15</v>
      </c>
      <c r="W27">
        <v>12</v>
      </c>
      <c r="X27">
        <v>9</v>
      </c>
      <c r="Y27" s="8">
        <v>-0.25</v>
      </c>
      <c r="Z27" s="8">
        <v>8</v>
      </c>
      <c r="AA27" s="8">
        <v>0.8</v>
      </c>
      <c r="AB27" s="8">
        <v>3.5</v>
      </c>
    </row>
    <row r="28" spans="2:28" x14ac:dyDescent="0.3">
      <c r="B28" t="s">
        <v>188</v>
      </c>
      <c r="C28" t="s">
        <v>189</v>
      </c>
      <c r="D28" s="5">
        <v>0</v>
      </c>
      <c r="E28" s="5">
        <v>0</v>
      </c>
      <c r="F28" s="5">
        <v>0</v>
      </c>
      <c r="G28" s="5">
        <v>0</v>
      </c>
      <c r="H28">
        <v>1</v>
      </c>
      <c r="I28">
        <v>1</v>
      </c>
      <c r="J28" s="5">
        <v>0</v>
      </c>
      <c r="K28">
        <v>1</v>
      </c>
      <c r="L28">
        <v>1</v>
      </c>
      <c r="M28">
        <v>3</v>
      </c>
      <c r="N28">
        <v>3</v>
      </c>
      <c r="O28">
        <v>1</v>
      </c>
      <c r="P28" s="5">
        <v>0</v>
      </c>
      <c r="Q28">
        <v>1</v>
      </c>
      <c r="R28" s="5">
        <v>0</v>
      </c>
      <c r="S28" s="5">
        <v>0</v>
      </c>
      <c r="T28">
        <v>1</v>
      </c>
      <c r="U28">
        <v>1</v>
      </c>
      <c r="V28" s="5">
        <v>0</v>
      </c>
      <c r="W28" s="5">
        <v>0</v>
      </c>
      <c r="X28">
        <v>3</v>
      </c>
      <c r="Y28" s="87">
        <v>0</v>
      </c>
      <c r="Z28" s="87">
        <v>0</v>
      </c>
      <c r="AA28" s="8">
        <v>0</v>
      </c>
      <c r="AB28" s="87">
        <v>0</v>
      </c>
    </row>
    <row r="29" spans="2:28" x14ac:dyDescent="0.3">
      <c r="B29" t="s">
        <v>190</v>
      </c>
      <c r="C29" t="s">
        <v>191</v>
      </c>
      <c r="D29">
        <v>2</v>
      </c>
      <c r="E29">
        <v>2</v>
      </c>
      <c r="F29">
        <v>2</v>
      </c>
      <c r="G29">
        <v>5</v>
      </c>
      <c r="H29">
        <v>3</v>
      </c>
      <c r="I29">
        <v>3</v>
      </c>
      <c r="J29">
        <v>1</v>
      </c>
      <c r="K29">
        <v>2</v>
      </c>
      <c r="L29">
        <v>1</v>
      </c>
      <c r="M29">
        <v>2</v>
      </c>
      <c r="N29">
        <v>1</v>
      </c>
      <c r="O29">
        <v>3</v>
      </c>
      <c r="P29">
        <v>3</v>
      </c>
      <c r="Q29">
        <v>3</v>
      </c>
      <c r="R29">
        <v>2</v>
      </c>
      <c r="S29">
        <v>2</v>
      </c>
      <c r="T29">
        <v>1</v>
      </c>
      <c r="U29">
        <v>3</v>
      </c>
      <c r="V29">
        <v>6</v>
      </c>
      <c r="W29">
        <v>4</v>
      </c>
      <c r="X29">
        <v>8</v>
      </c>
      <c r="Y29" s="8">
        <v>1</v>
      </c>
      <c r="Z29" s="8">
        <v>3</v>
      </c>
      <c r="AA29" s="8">
        <v>7</v>
      </c>
      <c r="AB29" s="8">
        <v>3</v>
      </c>
    </row>
    <row r="30" spans="2:28" x14ac:dyDescent="0.3">
      <c r="B30" t="s">
        <v>194</v>
      </c>
      <c r="C30" t="s">
        <v>195</v>
      </c>
      <c r="D30" s="5">
        <v>0</v>
      </c>
      <c r="E30">
        <v>1</v>
      </c>
      <c r="F30">
        <v>1</v>
      </c>
      <c r="G30">
        <v>5</v>
      </c>
      <c r="H30">
        <v>2</v>
      </c>
      <c r="I30">
        <v>3</v>
      </c>
      <c r="J30">
        <v>3</v>
      </c>
      <c r="K30">
        <v>1</v>
      </c>
      <c r="L30">
        <v>3</v>
      </c>
      <c r="M30">
        <v>2</v>
      </c>
      <c r="N30" s="5">
        <v>0</v>
      </c>
      <c r="O30" s="5">
        <v>0</v>
      </c>
      <c r="P30">
        <v>3</v>
      </c>
      <c r="Q30">
        <v>2</v>
      </c>
      <c r="S30">
        <v>1</v>
      </c>
      <c r="T30">
        <v>2</v>
      </c>
      <c r="U30">
        <v>5</v>
      </c>
      <c r="V30">
        <v>3</v>
      </c>
      <c r="W30">
        <v>5</v>
      </c>
      <c r="X30">
        <v>4</v>
      </c>
      <c r="Y30" s="8">
        <v>-0.2</v>
      </c>
      <c r="Z30" s="8">
        <v>3</v>
      </c>
      <c r="AA30" s="87">
        <v>0</v>
      </c>
      <c r="AB30" s="87">
        <v>0</v>
      </c>
    </row>
    <row r="31" spans="2:28" x14ac:dyDescent="0.3">
      <c r="B31" t="s">
        <v>196</v>
      </c>
      <c r="C31" t="s">
        <v>197</v>
      </c>
      <c r="D31">
        <v>1</v>
      </c>
      <c r="E31" s="5">
        <v>0</v>
      </c>
      <c r="F31">
        <v>2</v>
      </c>
      <c r="G31">
        <v>2</v>
      </c>
      <c r="H31">
        <v>8</v>
      </c>
      <c r="I31">
        <v>7</v>
      </c>
      <c r="J31">
        <v>5</v>
      </c>
      <c r="K31">
        <v>4</v>
      </c>
      <c r="L31">
        <v>6</v>
      </c>
      <c r="M31">
        <v>7</v>
      </c>
      <c r="N31" s="5">
        <v>0</v>
      </c>
      <c r="O31">
        <v>4</v>
      </c>
      <c r="P31">
        <v>3</v>
      </c>
      <c r="Q31">
        <v>12</v>
      </c>
      <c r="R31">
        <v>3</v>
      </c>
      <c r="S31">
        <v>4</v>
      </c>
      <c r="T31">
        <v>10</v>
      </c>
      <c r="U31">
        <v>7</v>
      </c>
      <c r="V31">
        <v>6</v>
      </c>
      <c r="W31">
        <v>8</v>
      </c>
      <c r="X31">
        <v>7</v>
      </c>
      <c r="Y31" s="8">
        <v>-0.125</v>
      </c>
      <c r="Z31" s="8">
        <v>0.75</v>
      </c>
      <c r="AA31" s="87">
        <v>0</v>
      </c>
      <c r="AB31" s="8">
        <v>6</v>
      </c>
    </row>
    <row r="32" spans="2:28" x14ac:dyDescent="0.3">
      <c r="B32" t="s">
        <v>198</v>
      </c>
      <c r="C32" t="s">
        <v>199</v>
      </c>
      <c r="D32">
        <v>4</v>
      </c>
      <c r="E32">
        <v>1</v>
      </c>
      <c r="F32">
        <v>3</v>
      </c>
      <c r="G32">
        <v>3</v>
      </c>
      <c r="H32">
        <v>4</v>
      </c>
      <c r="I32">
        <v>3</v>
      </c>
      <c r="J32">
        <v>2</v>
      </c>
      <c r="K32">
        <v>1</v>
      </c>
      <c r="L32" s="5">
        <v>0</v>
      </c>
      <c r="M32">
        <v>2</v>
      </c>
      <c r="N32">
        <v>1</v>
      </c>
      <c r="P32">
        <v>3</v>
      </c>
      <c r="Q32">
        <v>5</v>
      </c>
      <c r="R32">
        <v>2</v>
      </c>
      <c r="S32">
        <v>4</v>
      </c>
      <c r="T32">
        <v>4</v>
      </c>
      <c r="U32">
        <v>4</v>
      </c>
      <c r="V32">
        <v>14</v>
      </c>
      <c r="W32">
        <v>10</v>
      </c>
      <c r="X32">
        <v>11</v>
      </c>
      <c r="Y32" s="8">
        <v>0.1000000000000001</v>
      </c>
      <c r="Z32" s="8">
        <v>1.75</v>
      </c>
      <c r="AA32" s="8">
        <v>10</v>
      </c>
      <c r="AB32" s="8">
        <v>1.75</v>
      </c>
    </row>
    <row r="33" spans="2:28" x14ac:dyDescent="0.3">
      <c r="B33" t="s">
        <v>202</v>
      </c>
      <c r="C33" t="s">
        <v>203</v>
      </c>
      <c r="D33">
        <v>1</v>
      </c>
      <c r="E33" s="5">
        <v>0</v>
      </c>
      <c r="F33">
        <v>3</v>
      </c>
      <c r="G33" s="5">
        <v>0</v>
      </c>
      <c r="H33" s="5">
        <v>0</v>
      </c>
      <c r="I33">
        <v>1</v>
      </c>
      <c r="J33" s="5">
        <v>0</v>
      </c>
      <c r="K33">
        <v>1</v>
      </c>
      <c r="L33" s="5">
        <v>0</v>
      </c>
      <c r="M33">
        <v>1</v>
      </c>
      <c r="N33">
        <v>1</v>
      </c>
      <c r="O33">
        <v>1</v>
      </c>
      <c r="P33">
        <v>1</v>
      </c>
      <c r="Q33" s="5">
        <v>0</v>
      </c>
      <c r="R33" s="5">
        <v>0</v>
      </c>
      <c r="S33">
        <v>2</v>
      </c>
      <c r="T33" s="5">
        <v>0</v>
      </c>
      <c r="U33">
        <v>1</v>
      </c>
      <c r="V33">
        <v>4</v>
      </c>
      <c r="W33">
        <v>7</v>
      </c>
      <c r="X33">
        <v>1</v>
      </c>
      <c r="Y33" s="8">
        <v>-0.85714285714285721</v>
      </c>
      <c r="Z33" s="8">
        <v>-0.5</v>
      </c>
      <c r="AA33" s="8">
        <v>0</v>
      </c>
      <c r="AB33" s="8">
        <v>0</v>
      </c>
    </row>
    <row r="34" spans="2:28" x14ac:dyDescent="0.3">
      <c r="B34" s="40" t="s">
        <v>204</v>
      </c>
      <c r="C34" s="40" t="s">
        <v>205</v>
      </c>
      <c r="D34" s="40">
        <v>48</v>
      </c>
      <c r="E34" s="40">
        <v>49</v>
      </c>
      <c r="F34" s="40">
        <v>92</v>
      </c>
      <c r="G34" s="40">
        <v>128</v>
      </c>
      <c r="H34" s="40">
        <v>228</v>
      </c>
      <c r="I34" s="40">
        <v>164</v>
      </c>
      <c r="J34" s="40">
        <v>96</v>
      </c>
      <c r="K34" s="40">
        <v>121</v>
      </c>
      <c r="L34" s="40">
        <v>109</v>
      </c>
      <c r="M34" s="40">
        <v>109</v>
      </c>
      <c r="N34" s="40">
        <v>116</v>
      </c>
      <c r="O34" s="40">
        <v>158</v>
      </c>
      <c r="P34" s="40">
        <v>148</v>
      </c>
      <c r="Q34" s="40">
        <v>157</v>
      </c>
      <c r="R34" s="40">
        <v>171</v>
      </c>
      <c r="S34" s="40">
        <v>175</v>
      </c>
      <c r="T34" s="40">
        <v>257</v>
      </c>
      <c r="U34" s="40">
        <v>254</v>
      </c>
      <c r="V34" s="40">
        <v>390</v>
      </c>
      <c r="W34" s="40">
        <v>427</v>
      </c>
      <c r="X34" s="40">
        <v>404</v>
      </c>
      <c r="Y34" s="47">
        <v>-5.3864168618266928E-2</v>
      </c>
      <c r="Z34" s="47">
        <v>1.3085714285714289</v>
      </c>
      <c r="AA34" s="47">
        <v>2.4827586206896548</v>
      </c>
      <c r="AB34" s="47">
        <v>7.4166666666666661</v>
      </c>
    </row>
    <row r="37" spans="2:28" x14ac:dyDescent="0.3">
      <c r="B37" t="s">
        <v>206</v>
      </c>
      <c r="AB37" s="38" t="s">
        <v>207</v>
      </c>
    </row>
    <row r="38" spans="2:28" x14ac:dyDescent="0.3">
      <c r="B38" s="2" t="s">
        <v>208</v>
      </c>
      <c r="AB38" s="38" t="s">
        <v>209</v>
      </c>
    </row>
    <row r="39" spans="2:28" x14ac:dyDescent="0.3">
      <c r="AB39" s="38" t="s">
        <v>210</v>
      </c>
    </row>
    <row r="40" spans="2:28" x14ac:dyDescent="0.3">
      <c r="B40" s="2" t="s">
        <v>112</v>
      </c>
    </row>
  </sheetData>
  <mergeCells count="2">
    <mergeCell ref="B5:X5"/>
    <mergeCell ref="Y5:AB5"/>
  </mergeCells>
  <hyperlinks>
    <hyperlink ref="AB2" location="index!A1" display="return to index" xr:uid="{00000000-0004-0000-1900-000000000000}"/>
    <hyperlink ref="B3" r:id="rId1" xr:uid="{00000000-0004-0000-1900-000001000000}"/>
    <hyperlink ref="B38" r:id="rId2" xr:uid="{00000000-0004-0000-1900-000002000000}"/>
    <hyperlink ref="B40" location="index!A1" display="return to index" xr:uid="{00000000-0004-0000-1900-000003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B40"/>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4" customWidth="1"/>
    <col min="4" max="24" width="6.77734375" customWidth="1"/>
    <col min="25" max="28" width="8.3320312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16" t="s">
        <v>337</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27"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91">
        <v>2200000</v>
      </c>
      <c r="E7" s="91">
        <v>1500000</v>
      </c>
      <c r="F7" s="91">
        <v>3625000</v>
      </c>
      <c r="G7" s="91">
        <v>9020000</v>
      </c>
      <c r="H7" s="91">
        <v>13421564</v>
      </c>
      <c r="I7" s="91">
        <v>12104269</v>
      </c>
      <c r="J7" s="91">
        <v>6054876</v>
      </c>
      <c r="K7" s="91">
        <v>10154500</v>
      </c>
      <c r="L7" s="91">
        <v>18946111</v>
      </c>
      <c r="M7" s="91">
        <v>22118962</v>
      </c>
      <c r="N7" s="91">
        <v>26353679</v>
      </c>
      <c r="O7" s="91">
        <v>27263897</v>
      </c>
      <c r="P7" s="91">
        <v>17980333</v>
      </c>
      <c r="Q7" s="91">
        <v>5037300</v>
      </c>
      <c r="R7" s="91">
        <v>3515000</v>
      </c>
      <c r="S7" s="91">
        <v>8550000</v>
      </c>
      <c r="T7" s="91">
        <v>9255000</v>
      </c>
      <c r="U7" s="91">
        <v>4530000</v>
      </c>
      <c r="V7" s="91">
        <v>9553450</v>
      </c>
      <c r="W7" s="91">
        <v>2645100</v>
      </c>
      <c r="X7" s="91">
        <v>5950000</v>
      </c>
      <c r="Y7" s="8">
        <v>1.249442365127972</v>
      </c>
      <c r="Z7" s="8">
        <v>-0.30409356725146203</v>
      </c>
      <c r="AA7" s="8">
        <v>-0.77422507119404471</v>
      </c>
      <c r="AB7" s="8">
        <v>1.704545454545455</v>
      </c>
    </row>
    <row r="8" spans="2:28" x14ac:dyDescent="0.3">
      <c r="B8" t="s">
        <v>142</v>
      </c>
      <c r="C8" t="s">
        <v>143</v>
      </c>
      <c r="D8" s="91">
        <v>0</v>
      </c>
      <c r="E8" s="91">
        <v>0</v>
      </c>
      <c r="F8" s="91">
        <v>1125000</v>
      </c>
      <c r="G8" s="91">
        <v>3648000</v>
      </c>
      <c r="H8" s="91">
        <v>2760000</v>
      </c>
      <c r="I8" s="91">
        <v>1050000</v>
      </c>
      <c r="J8" s="91">
        <v>2440000</v>
      </c>
      <c r="K8" s="91">
        <v>7000000</v>
      </c>
      <c r="L8" s="91">
        <v>1640000</v>
      </c>
      <c r="M8" s="91">
        <v>8039000</v>
      </c>
      <c r="N8" s="91">
        <v>3686950</v>
      </c>
      <c r="O8" s="91">
        <v>6535100</v>
      </c>
      <c r="P8" s="91">
        <v>2092000</v>
      </c>
      <c r="Q8" s="91">
        <v>3833500</v>
      </c>
      <c r="R8" s="91">
        <v>0</v>
      </c>
      <c r="S8" s="91">
        <v>2150000</v>
      </c>
      <c r="T8" s="91">
        <v>2190000</v>
      </c>
      <c r="U8" s="91">
        <v>1150000</v>
      </c>
      <c r="V8" s="91">
        <v>3925521</v>
      </c>
      <c r="W8" s="91">
        <v>3340000</v>
      </c>
      <c r="X8" s="91">
        <v>2860000</v>
      </c>
      <c r="Y8" s="8">
        <v>-0.1437125748502994</v>
      </c>
      <c r="Z8" s="8">
        <v>0.33023255813953489</v>
      </c>
      <c r="AA8" s="8">
        <v>-0.22429108070356249</v>
      </c>
      <c r="AB8" s="87">
        <v>0</v>
      </c>
    </row>
    <row r="9" spans="2:28" x14ac:dyDescent="0.3">
      <c r="B9" t="s">
        <v>144</v>
      </c>
      <c r="C9" t="s">
        <v>145</v>
      </c>
      <c r="D9" s="91">
        <v>1525000</v>
      </c>
      <c r="E9" s="91">
        <v>1270000</v>
      </c>
      <c r="F9" s="91">
        <v>0</v>
      </c>
      <c r="G9" s="91">
        <v>0</v>
      </c>
      <c r="H9" s="91">
        <v>0</v>
      </c>
      <c r="I9" s="91">
        <v>0</v>
      </c>
      <c r="J9" s="91">
        <v>0</v>
      </c>
      <c r="K9" s="91">
        <v>1250000</v>
      </c>
      <c r="L9" s="91">
        <v>0</v>
      </c>
      <c r="M9" s="91">
        <v>0</v>
      </c>
      <c r="N9" s="91">
        <v>3326000</v>
      </c>
      <c r="O9" s="91">
        <v>1186000</v>
      </c>
      <c r="P9" s="91">
        <v>0</v>
      </c>
      <c r="Q9" s="91">
        <v>0</v>
      </c>
      <c r="R9" s="91">
        <v>0</v>
      </c>
      <c r="S9" s="91">
        <v>1310000</v>
      </c>
      <c r="T9" s="91">
        <v>1660000</v>
      </c>
      <c r="U9" s="91">
        <v>0</v>
      </c>
      <c r="V9" s="91">
        <v>0</v>
      </c>
      <c r="W9" s="91">
        <v>0</v>
      </c>
      <c r="X9" s="91">
        <v>0</v>
      </c>
      <c r="Y9" s="87">
        <v>0</v>
      </c>
      <c r="Z9" s="87">
        <v>0</v>
      </c>
      <c r="AA9" s="87">
        <v>0</v>
      </c>
      <c r="AB9" s="87">
        <v>0</v>
      </c>
    </row>
    <row r="10" spans="2:28" x14ac:dyDescent="0.3">
      <c r="B10" t="s">
        <v>146</v>
      </c>
      <c r="C10" t="s">
        <v>147</v>
      </c>
      <c r="D10" s="91">
        <v>0</v>
      </c>
      <c r="E10" s="91">
        <v>0</v>
      </c>
      <c r="F10" s="91">
        <v>0</v>
      </c>
      <c r="G10" s="91">
        <v>0</v>
      </c>
      <c r="H10" s="91">
        <v>0</v>
      </c>
      <c r="I10" s="91">
        <v>1075000</v>
      </c>
      <c r="J10" s="91">
        <v>2910000</v>
      </c>
      <c r="K10" s="91">
        <v>1360000</v>
      </c>
      <c r="L10" s="91">
        <v>2670000</v>
      </c>
      <c r="M10" s="91">
        <v>2998344</v>
      </c>
      <c r="N10" s="91">
        <v>1825000</v>
      </c>
      <c r="O10" s="91">
        <v>0</v>
      </c>
      <c r="P10" s="91">
        <v>1200000</v>
      </c>
      <c r="Q10" s="91">
        <v>2505000</v>
      </c>
      <c r="R10" s="91">
        <v>0</v>
      </c>
      <c r="S10" s="91"/>
      <c r="T10" s="91">
        <v>2223000</v>
      </c>
      <c r="U10" s="91">
        <v>0</v>
      </c>
      <c r="V10" s="91">
        <v>0</v>
      </c>
      <c r="W10" s="91">
        <v>5544980</v>
      </c>
      <c r="X10" s="91">
        <v>7498000</v>
      </c>
      <c r="Y10" s="8">
        <v>0.352214074712623</v>
      </c>
      <c r="Z10" s="8"/>
      <c r="AA10" s="8">
        <v>3.1084931506849309</v>
      </c>
      <c r="AB10" s="87">
        <v>0</v>
      </c>
    </row>
    <row r="11" spans="2:28" x14ac:dyDescent="0.3">
      <c r="B11" t="s">
        <v>148</v>
      </c>
      <c r="C11" t="s">
        <v>149</v>
      </c>
      <c r="D11" s="91">
        <v>34947557</v>
      </c>
      <c r="E11" s="91">
        <v>33371676</v>
      </c>
      <c r="F11" s="91">
        <v>75154448</v>
      </c>
      <c r="G11" s="91">
        <v>104453867</v>
      </c>
      <c r="H11" s="91">
        <v>182874159</v>
      </c>
      <c r="I11" s="91">
        <v>104588991</v>
      </c>
      <c r="J11" s="91">
        <v>70228969</v>
      </c>
      <c r="K11" s="91">
        <v>82355626</v>
      </c>
      <c r="L11" s="91">
        <v>82441823</v>
      </c>
      <c r="M11" s="91">
        <v>68370517</v>
      </c>
      <c r="N11" s="91">
        <v>80398342</v>
      </c>
      <c r="O11" s="91">
        <v>122219668</v>
      </c>
      <c r="P11" s="91">
        <v>95689639</v>
      </c>
      <c r="Q11" s="91">
        <v>120790292</v>
      </c>
      <c r="R11" s="91">
        <v>149635549</v>
      </c>
      <c r="S11" s="91">
        <v>164890991</v>
      </c>
      <c r="T11" s="91">
        <v>269144870</v>
      </c>
      <c r="U11" s="91">
        <v>218898508</v>
      </c>
      <c r="V11" s="91">
        <v>318175196</v>
      </c>
      <c r="W11" s="91">
        <v>362995923</v>
      </c>
      <c r="X11" s="91">
        <v>310593053</v>
      </c>
      <c r="Y11" s="8">
        <v>-0.14436214480568699</v>
      </c>
      <c r="Z11" s="8">
        <v>0.88362657727007043</v>
      </c>
      <c r="AA11" s="8">
        <v>2.863177340149627</v>
      </c>
      <c r="AB11" s="8">
        <v>7.8874038605903127</v>
      </c>
    </row>
    <row r="12" spans="2:28" x14ac:dyDescent="0.3">
      <c r="B12" t="s">
        <v>150</v>
      </c>
      <c r="C12" t="s">
        <v>151</v>
      </c>
      <c r="D12" s="91">
        <v>0</v>
      </c>
      <c r="E12" s="91">
        <v>0</v>
      </c>
      <c r="F12" s="91">
        <v>1100000</v>
      </c>
      <c r="G12" s="91">
        <v>0</v>
      </c>
      <c r="H12" s="91">
        <v>1850000</v>
      </c>
      <c r="I12" s="91">
        <v>1120000</v>
      </c>
      <c r="J12" s="91">
        <v>0</v>
      </c>
      <c r="K12" s="91">
        <v>0</v>
      </c>
      <c r="L12" s="91">
        <v>2400000</v>
      </c>
      <c r="M12" s="91">
        <v>0</v>
      </c>
      <c r="N12" s="91">
        <v>1375000</v>
      </c>
      <c r="O12" s="91">
        <v>1375000</v>
      </c>
      <c r="P12" s="91">
        <v>1480000</v>
      </c>
      <c r="Q12" s="91">
        <v>0</v>
      </c>
      <c r="R12" s="91">
        <v>0</v>
      </c>
      <c r="S12" s="91">
        <v>0</v>
      </c>
      <c r="T12" s="91">
        <v>1350000</v>
      </c>
      <c r="U12" s="91">
        <v>0</v>
      </c>
      <c r="V12" s="91">
        <v>0</v>
      </c>
      <c r="W12" s="91">
        <v>2836000</v>
      </c>
      <c r="X12" s="91">
        <v>1042200</v>
      </c>
      <c r="Y12" s="8">
        <v>-0.6325105782792666</v>
      </c>
      <c r="Z12" s="87">
        <v>0</v>
      </c>
      <c r="AA12" s="8">
        <v>-0.24203636363636361</v>
      </c>
      <c r="AB12" s="87">
        <v>0</v>
      </c>
    </row>
    <row r="13" spans="2:28" x14ac:dyDescent="0.3">
      <c r="B13" t="s">
        <v>152</v>
      </c>
      <c r="C13" t="s">
        <v>153</v>
      </c>
      <c r="D13" s="91">
        <v>0</v>
      </c>
      <c r="E13" s="91">
        <v>1500000</v>
      </c>
      <c r="F13" s="91">
        <v>0</v>
      </c>
      <c r="G13" s="91">
        <v>1877000</v>
      </c>
      <c r="H13" s="91">
        <v>0</v>
      </c>
      <c r="I13" s="91">
        <v>4025000</v>
      </c>
      <c r="J13" s="91">
        <v>0</v>
      </c>
      <c r="K13" s="91">
        <v>0</v>
      </c>
      <c r="L13" s="91">
        <v>0</v>
      </c>
      <c r="M13" s="91">
        <v>1550000</v>
      </c>
      <c r="N13" s="91">
        <v>1245000</v>
      </c>
      <c r="O13" s="91">
        <v>1005000</v>
      </c>
      <c r="P13" s="91">
        <v>0</v>
      </c>
      <c r="Q13" s="91">
        <v>0</v>
      </c>
      <c r="R13" s="91">
        <v>0</v>
      </c>
      <c r="S13" s="91">
        <v>2379400</v>
      </c>
      <c r="T13" s="91">
        <v>0</v>
      </c>
      <c r="U13" s="91">
        <v>1200000</v>
      </c>
      <c r="V13" s="91">
        <v>3700000</v>
      </c>
      <c r="W13" s="91">
        <v>3290000</v>
      </c>
      <c r="X13" s="91">
        <v>1155000</v>
      </c>
      <c r="Y13" s="8">
        <v>-0.64893617021276595</v>
      </c>
      <c r="Z13" s="8">
        <v>-0.51458350844750778</v>
      </c>
      <c r="AA13" s="8">
        <v>-7.2289156626506035E-2</v>
      </c>
      <c r="AB13" s="87">
        <v>0</v>
      </c>
    </row>
    <row r="14" spans="2:28" x14ac:dyDescent="0.3">
      <c r="B14" t="s">
        <v>154</v>
      </c>
      <c r="C14" t="s">
        <v>155</v>
      </c>
      <c r="D14" s="91">
        <v>0</v>
      </c>
      <c r="E14" s="91">
        <v>0</v>
      </c>
      <c r="F14" s="91">
        <v>0</v>
      </c>
      <c r="G14" s="91">
        <v>0</v>
      </c>
      <c r="H14" s="91">
        <v>1250000</v>
      </c>
      <c r="I14" s="91">
        <v>0</v>
      </c>
      <c r="J14" s="91">
        <v>0</v>
      </c>
      <c r="K14" s="91">
        <v>0</v>
      </c>
      <c r="L14" s="91">
        <v>0</v>
      </c>
      <c r="M14" s="91">
        <v>0</v>
      </c>
      <c r="N14" s="91">
        <v>0</v>
      </c>
      <c r="O14" s="91">
        <v>0</v>
      </c>
      <c r="P14" s="91">
        <v>0</v>
      </c>
      <c r="Q14" s="91">
        <v>1025000</v>
      </c>
      <c r="R14" s="91">
        <v>0</v>
      </c>
      <c r="S14" s="91">
        <v>1655000</v>
      </c>
      <c r="T14" s="91">
        <v>0</v>
      </c>
      <c r="U14" s="91">
        <v>0</v>
      </c>
      <c r="V14" s="91">
        <v>0</v>
      </c>
      <c r="W14" s="91">
        <v>1470000</v>
      </c>
      <c r="X14" s="91">
        <v>1240000</v>
      </c>
      <c r="Y14" s="8">
        <v>-0.15646258503401361</v>
      </c>
      <c r="Z14" s="8">
        <v>-0.25075528700906352</v>
      </c>
      <c r="AA14" s="87">
        <v>0</v>
      </c>
      <c r="AB14" s="87">
        <v>0</v>
      </c>
    </row>
    <row r="15" spans="2:28" x14ac:dyDescent="0.3">
      <c r="B15" t="s">
        <v>156</v>
      </c>
      <c r="C15" t="s">
        <v>157</v>
      </c>
      <c r="D15" s="91">
        <v>0</v>
      </c>
      <c r="E15" s="91">
        <v>0</v>
      </c>
      <c r="F15" s="91">
        <v>0</v>
      </c>
      <c r="G15" s="91">
        <v>0</v>
      </c>
      <c r="H15" s="91">
        <v>0</v>
      </c>
      <c r="I15" s="91">
        <v>0</v>
      </c>
      <c r="J15" s="91">
        <v>0</v>
      </c>
      <c r="K15" s="91">
        <v>1225000</v>
      </c>
      <c r="L15" s="91">
        <v>0</v>
      </c>
      <c r="M15" s="91">
        <v>0</v>
      </c>
      <c r="N15" s="91">
        <v>0</v>
      </c>
      <c r="O15" s="91">
        <v>0</v>
      </c>
      <c r="P15" s="91">
        <v>0</v>
      </c>
      <c r="Q15" s="91">
        <v>0</v>
      </c>
      <c r="R15" s="91">
        <v>0</v>
      </c>
      <c r="S15" s="91">
        <v>0</v>
      </c>
      <c r="T15" s="91">
        <v>0</v>
      </c>
      <c r="U15" s="91">
        <v>0</v>
      </c>
      <c r="V15" s="91">
        <v>0</v>
      </c>
      <c r="W15" s="91">
        <v>1040000</v>
      </c>
      <c r="X15" s="91">
        <v>0</v>
      </c>
      <c r="Y15" s="87">
        <v>0</v>
      </c>
      <c r="Z15" s="87">
        <v>0</v>
      </c>
      <c r="AA15" s="87">
        <v>0</v>
      </c>
      <c r="AB15" s="87">
        <v>0</v>
      </c>
    </row>
    <row r="16" spans="2:28" x14ac:dyDescent="0.3">
      <c r="B16" t="s">
        <v>158</v>
      </c>
      <c r="C16" t="s">
        <v>159</v>
      </c>
      <c r="D16" s="91">
        <v>4280000</v>
      </c>
      <c r="E16" s="91">
        <v>3745000</v>
      </c>
      <c r="F16" s="91">
        <v>3665124</v>
      </c>
      <c r="G16" s="91">
        <v>7155000</v>
      </c>
      <c r="H16" s="91">
        <v>8611815</v>
      </c>
      <c r="I16" s="91">
        <v>9850066</v>
      </c>
      <c r="J16" s="91">
        <v>2525000</v>
      </c>
      <c r="K16" s="91">
        <v>6186684</v>
      </c>
      <c r="L16" s="91">
        <v>2525100</v>
      </c>
      <c r="M16" s="91">
        <v>1087700</v>
      </c>
      <c r="N16" s="91">
        <v>4411161</v>
      </c>
      <c r="O16" s="91">
        <v>13080000</v>
      </c>
      <c r="P16" s="91">
        <v>3835000</v>
      </c>
      <c r="Q16" s="91">
        <v>10067000</v>
      </c>
      <c r="R16" s="91">
        <v>7480000</v>
      </c>
      <c r="S16" s="91">
        <v>7016000</v>
      </c>
      <c r="T16" s="91">
        <v>6557170</v>
      </c>
      <c r="U16" s="91">
        <v>3750519</v>
      </c>
      <c r="V16" s="91">
        <v>7187000</v>
      </c>
      <c r="W16" s="91">
        <v>16285000</v>
      </c>
      <c r="X16" s="91">
        <v>19754550</v>
      </c>
      <c r="Y16" s="8">
        <v>0.21305188824071239</v>
      </c>
      <c r="Z16" s="8">
        <v>1.8156428164196119</v>
      </c>
      <c r="AA16" s="8">
        <v>3.4783108120515212</v>
      </c>
      <c r="AB16" s="8">
        <v>3.6155490654205611</v>
      </c>
    </row>
    <row r="17" spans="2:28" x14ac:dyDescent="0.3">
      <c r="B17" t="s">
        <v>160</v>
      </c>
      <c r="C17" t="s">
        <v>161</v>
      </c>
      <c r="D17" s="91">
        <v>2600000</v>
      </c>
      <c r="E17" s="91">
        <v>2500000</v>
      </c>
      <c r="F17" s="91">
        <v>6815208</v>
      </c>
      <c r="G17" s="91">
        <v>12535000</v>
      </c>
      <c r="H17" s="91">
        <v>18780000</v>
      </c>
      <c r="I17" s="91">
        <v>11231753</v>
      </c>
      <c r="J17" s="91">
        <v>6390222</v>
      </c>
      <c r="K17" s="91">
        <v>4535000</v>
      </c>
      <c r="L17" s="91">
        <v>2850000</v>
      </c>
      <c r="M17" s="91">
        <v>5170000</v>
      </c>
      <c r="N17" s="91">
        <v>6640000</v>
      </c>
      <c r="O17" s="91">
        <v>8275000</v>
      </c>
      <c r="P17" s="91">
        <v>21334315</v>
      </c>
      <c r="Q17" s="91">
        <v>6420000</v>
      </c>
      <c r="R17" s="91">
        <v>9050000</v>
      </c>
      <c r="S17" s="91">
        <v>8689600</v>
      </c>
      <c r="T17" s="91">
        <v>20470000</v>
      </c>
      <c r="U17" s="91">
        <v>25976000</v>
      </c>
      <c r="V17" s="91">
        <v>40883081</v>
      </c>
      <c r="W17" s="91">
        <v>41507738</v>
      </c>
      <c r="X17" s="91">
        <v>35517882</v>
      </c>
      <c r="Y17" s="8">
        <v>-0.14430697235296219</v>
      </c>
      <c r="Z17" s="8">
        <v>3.087401261277849</v>
      </c>
      <c r="AA17" s="8">
        <v>4.3490786144578317</v>
      </c>
      <c r="AB17" s="8">
        <v>12.66072384615385</v>
      </c>
    </row>
    <row r="18" spans="2:28" x14ac:dyDescent="0.3">
      <c r="B18" t="s">
        <v>162</v>
      </c>
      <c r="C18" t="s">
        <v>163</v>
      </c>
      <c r="D18" s="91">
        <v>0</v>
      </c>
      <c r="E18" s="91">
        <v>5882000</v>
      </c>
      <c r="F18" s="91">
        <v>2148000</v>
      </c>
      <c r="G18" s="91">
        <v>2375000</v>
      </c>
      <c r="H18" s="91">
        <v>10247185</v>
      </c>
      <c r="I18" s="91">
        <v>9432450</v>
      </c>
      <c r="J18" s="91">
        <v>6210000</v>
      </c>
      <c r="K18" s="91">
        <v>8195000</v>
      </c>
      <c r="L18" s="91">
        <v>2250000</v>
      </c>
      <c r="M18" s="91">
        <v>1450000</v>
      </c>
      <c r="N18" s="91">
        <v>1300000</v>
      </c>
      <c r="O18" s="91">
        <v>6376000</v>
      </c>
      <c r="P18" s="91">
        <v>6155000</v>
      </c>
      <c r="Q18" s="91">
        <v>4825000</v>
      </c>
      <c r="R18" s="91">
        <v>5735005</v>
      </c>
      <c r="S18" s="91">
        <v>5890000</v>
      </c>
      <c r="T18" s="91">
        <v>4975000</v>
      </c>
      <c r="U18" s="91">
        <v>9402500</v>
      </c>
      <c r="V18" s="91">
        <v>13542100</v>
      </c>
      <c r="W18" s="91">
        <v>11154990</v>
      </c>
      <c r="X18" s="91">
        <v>26709450</v>
      </c>
      <c r="Y18" s="8">
        <v>1.39439479551304</v>
      </c>
      <c r="Z18" s="8">
        <v>3.5347113752122241</v>
      </c>
      <c r="AA18" s="8">
        <v>19.545730769230769</v>
      </c>
      <c r="AB18" s="87">
        <v>0</v>
      </c>
    </row>
    <row r="19" spans="2:28" x14ac:dyDescent="0.3">
      <c r="B19" t="s">
        <v>164</v>
      </c>
      <c r="C19" t="s">
        <v>165</v>
      </c>
      <c r="D19" s="91">
        <v>0</v>
      </c>
      <c r="E19" s="91">
        <v>0</v>
      </c>
      <c r="F19" s="91">
        <v>0</v>
      </c>
      <c r="G19" s="91">
        <v>1850000</v>
      </c>
      <c r="H19" s="91">
        <v>0</v>
      </c>
      <c r="I19" s="91">
        <v>0</v>
      </c>
      <c r="J19" s="91">
        <v>0</v>
      </c>
      <c r="K19" s="91">
        <v>0</v>
      </c>
      <c r="L19" s="91">
        <v>0</v>
      </c>
      <c r="M19" s="91">
        <v>0</v>
      </c>
      <c r="N19" s="91">
        <v>0</v>
      </c>
      <c r="O19" s="91">
        <v>0</v>
      </c>
      <c r="P19" s="91">
        <v>0</v>
      </c>
      <c r="Q19" s="91">
        <v>0</v>
      </c>
      <c r="R19" s="91">
        <v>0</v>
      </c>
      <c r="S19" s="91">
        <v>0</v>
      </c>
      <c r="T19" s="91">
        <v>0</v>
      </c>
      <c r="U19" s="91">
        <v>1048576</v>
      </c>
      <c r="V19" s="91">
        <v>0</v>
      </c>
      <c r="W19" s="91">
        <v>5760000</v>
      </c>
      <c r="X19" s="91">
        <v>2100000</v>
      </c>
      <c r="Y19" s="8">
        <v>-0.63541666666666674</v>
      </c>
      <c r="Z19" s="87">
        <v>0</v>
      </c>
      <c r="AA19" s="87">
        <v>0</v>
      </c>
      <c r="AB19" s="87">
        <v>0</v>
      </c>
    </row>
    <row r="20" spans="2:28" x14ac:dyDescent="0.3">
      <c r="B20" t="s">
        <v>166</v>
      </c>
      <c r="C20" t="s">
        <v>167</v>
      </c>
      <c r="D20" s="91">
        <v>1185000</v>
      </c>
      <c r="E20" s="91">
        <v>2000000</v>
      </c>
      <c r="F20" s="91">
        <v>2505000</v>
      </c>
      <c r="G20" s="91">
        <v>5500000</v>
      </c>
      <c r="H20" s="91">
        <v>6205000</v>
      </c>
      <c r="I20" s="91">
        <v>11410625</v>
      </c>
      <c r="J20" s="91">
        <v>6015000</v>
      </c>
      <c r="K20" s="91">
        <v>7266101</v>
      </c>
      <c r="L20" s="91">
        <v>5815000</v>
      </c>
      <c r="M20" s="91">
        <v>3625000</v>
      </c>
      <c r="N20" s="91">
        <v>5145000</v>
      </c>
      <c r="O20" s="91">
        <v>8226000</v>
      </c>
      <c r="P20" s="91">
        <v>18866000</v>
      </c>
      <c r="Q20" s="91">
        <v>6500000</v>
      </c>
      <c r="R20" s="91">
        <v>19169000</v>
      </c>
      <c r="S20" s="91">
        <v>7852500</v>
      </c>
      <c r="T20" s="91">
        <v>10910000</v>
      </c>
      <c r="U20" s="91">
        <v>15281000</v>
      </c>
      <c r="V20" s="91">
        <v>35509578</v>
      </c>
      <c r="W20" s="91">
        <v>27444373</v>
      </c>
      <c r="X20" s="91">
        <v>35543000</v>
      </c>
      <c r="Y20" s="8">
        <v>0.29509244026088699</v>
      </c>
      <c r="Z20" s="8">
        <v>3.5263291945240369</v>
      </c>
      <c r="AA20" s="8">
        <v>5.908260447035957</v>
      </c>
      <c r="AB20" s="8">
        <v>28.99409282700422</v>
      </c>
    </row>
    <row r="21" spans="2:28" x14ac:dyDescent="0.3">
      <c r="B21" t="s">
        <v>168</v>
      </c>
      <c r="C21" t="s">
        <v>169</v>
      </c>
      <c r="D21" s="91">
        <v>1388400</v>
      </c>
      <c r="E21" s="91">
        <v>1100000</v>
      </c>
      <c r="F21" s="91">
        <v>6383000</v>
      </c>
      <c r="G21" s="91">
        <v>8431750</v>
      </c>
      <c r="H21" s="91">
        <v>15846550</v>
      </c>
      <c r="I21" s="91">
        <v>8424500</v>
      </c>
      <c r="J21" s="91">
        <v>6115000</v>
      </c>
      <c r="K21" s="91">
        <v>8071000</v>
      </c>
      <c r="L21" s="91">
        <v>6200000</v>
      </c>
      <c r="M21" s="91">
        <v>0</v>
      </c>
      <c r="N21" s="91">
        <v>4965000</v>
      </c>
      <c r="O21" s="91">
        <v>7359950</v>
      </c>
      <c r="P21" s="91">
        <v>10184000</v>
      </c>
      <c r="Q21" s="91">
        <v>8630000</v>
      </c>
      <c r="R21" s="91">
        <v>11230565</v>
      </c>
      <c r="S21" s="91">
        <v>7615000</v>
      </c>
      <c r="T21" s="91">
        <v>7147000</v>
      </c>
      <c r="U21" s="91">
        <v>26043055</v>
      </c>
      <c r="V21" s="91">
        <v>31036308</v>
      </c>
      <c r="W21" s="91">
        <v>39353698</v>
      </c>
      <c r="X21" s="91">
        <v>35461773</v>
      </c>
      <c r="Y21" s="8">
        <v>-9.8896042755626135E-2</v>
      </c>
      <c r="Z21" s="8">
        <v>3.6568316480630338</v>
      </c>
      <c r="AA21" s="8">
        <v>6.1423510574018128</v>
      </c>
      <c r="AB21" s="8">
        <v>24.541467156439069</v>
      </c>
    </row>
    <row r="22" spans="2:28" x14ac:dyDescent="0.3">
      <c r="B22" t="s">
        <v>170</v>
      </c>
      <c r="C22" t="s">
        <v>171</v>
      </c>
      <c r="D22" s="91">
        <v>1250000</v>
      </c>
      <c r="E22" s="91">
        <v>0</v>
      </c>
      <c r="F22" s="91">
        <v>0</v>
      </c>
      <c r="G22" s="91">
        <v>3803498</v>
      </c>
      <c r="H22" s="91">
        <v>3000000</v>
      </c>
      <c r="I22" s="91">
        <v>1035000</v>
      </c>
      <c r="J22" s="91">
        <v>1305000</v>
      </c>
      <c r="K22" s="91">
        <v>6254920</v>
      </c>
      <c r="L22" s="91">
        <v>0</v>
      </c>
      <c r="M22" s="91">
        <v>4155000</v>
      </c>
      <c r="N22" s="91">
        <v>2590000</v>
      </c>
      <c r="O22" s="91">
        <v>0</v>
      </c>
      <c r="P22" s="91">
        <v>1250000</v>
      </c>
      <c r="Q22" s="91">
        <v>1500000</v>
      </c>
      <c r="R22" s="91">
        <v>3485785</v>
      </c>
      <c r="S22" s="91">
        <v>1035000</v>
      </c>
      <c r="T22" s="91">
        <v>0</v>
      </c>
      <c r="U22" s="91">
        <v>2215895</v>
      </c>
      <c r="V22" s="91">
        <v>3903700</v>
      </c>
      <c r="W22" s="91">
        <v>4665000</v>
      </c>
      <c r="X22" s="91">
        <v>5943681</v>
      </c>
      <c r="Y22" s="8">
        <v>0.27410096463022499</v>
      </c>
      <c r="Z22" s="8">
        <v>4.7426869565217391</v>
      </c>
      <c r="AA22" s="8">
        <v>1.294857528957529</v>
      </c>
      <c r="AB22" s="8">
        <v>3.7549448000000001</v>
      </c>
    </row>
    <row r="23" spans="2:28" x14ac:dyDescent="0.3">
      <c r="B23" t="s">
        <v>172</v>
      </c>
      <c r="C23" t="s">
        <v>173</v>
      </c>
      <c r="D23" s="91">
        <v>0</v>
      </c>
      <c r="E23" s="91">
        <v>2205000</v>
      </c>
      <c r="F23" s="91">
        <v>0</v>
      </c>
      <c r="G23" s="91">
        <v>2398000</v>
      </c>
      <c r="H23" s="91">
        <v>2400000</v>
      </c>
      <c r="I23" s="91">
        <v>5605000</v>
      </c>
      <c r="J23" s="91">
        <v>0</v>
      </c>
      <c r="K23" s="91">
        <v>2715000</v>
      </c>
      <c r="L23" s="91">
        <v>2850000</v>
      </c>
      <c r="M23" s="91">
        <v>0</v>
      </c>
      <c r="N23" s="91">
        <v>1750000</v>
      </c>
      <c r="O23" s="91">
        <v>0</v>
      </c>
      <c r="P23" s="91">
        <v>1200000</v>
      </c>
      <c r="Q23" s="91">
        <v>1100000</v>
      </c>
      <c r="R23" s="91">
        <v>0</v>
      </c>
      <c r="S23" s="91">
        <v>0</v>
      </c>
      <c r="T23" s="91">
        <v>0</v>
      </c>
      <c r="U23" s="91">
        <v>3800000</v>
      </c>
      <c r="V23" s="91">
        <v>5343000</v>
      </c>
      <c r="W23" s="91">
        <v>1465000</v>
      </c>
      <c r="X23" s="91">
        <v>4450000</v>
      </c>
      <c r="Y23" s="8">
        <v>2.0375426621160408</v>
      </c>
      <c r="Z23" s="87">
        <v>0</v>
      </c>
      <c r="AA23" s="8">
        <v>1.5428571428571429</v>
      </c>
      <c r="AB23" s="87">
        <v>0</v>
      </c>
    </row>
    <row r="24" spans="2:28" x14ac:dyDescent="0.3">
      <c r="B24" t="s">
        <v>174</v>
      </c>
      <c r="C24" t="s">
        <v>175</v>
      </c>
      <c r="D24" s="91">
        <v>0</v>
      </c>
      <c r="E24" s="91">
        <v>1350000</v>
      </c>
      <c r="F24" s="91">
        <v>0</v>
      </c>
      <c r="G24" s="91">
        <v>1265000</v>
      </c>
      <c r="H24" s="91">
        <v>2450025</v>
      </c>
      <c r="I24" s="91">
        <v>2110000</v>
      </c>
      <c r="J24" s="91">
        <v>3040000</v>
      </c>
      <c r="K24" s="91">
        <v>1200000</v>
      </c>
      <c r="L24" s="91">
        <v>0</v>
      </c>
      <c r="M24" s="91">
        <v>2800000</v>
      </c>
      <c r="N24" s="91">
        <v>1300000</v>
      </c>
      <c r="O24" s="91">
        <v>1070760</v>
      </c>
      <c r="P24" s="91">
        <v>0</v>
      </c>
      <c r="Q24" s="91">
        <v>0</v>
      </c>
      <c r="R24" s="91">
        <v>1850000</v>
      </c>
      <c r="S24" s="91">
        <v>0</v>
      </c>
      <c r="T24" s="91">
        <v>1100000</v>
      </c>
      <c r="U24" s="91">
        <v>2281888</v>
      </c>
      <c r="V24" s="91">
        <v>5853000</v>
      </c>
      <c r="W24" s="91">
        <v>5667000</v>
      </c>
      <c r="X24" s="91">
        <v>6210799</v>
      </c>
      <c r="Y24" s="8">
        <v>9.5958884771484065E-2</v>
      </c>
      <c r="Z24" s="87">
        <v>0</v>
      </c>
      <c r="AA24" s="8">
        <v>3.7775376923076931</v>
      </c>
      <c r="AB24" s="87">
        <v>0</v>
      </c>
    </row>
    <row r="25" spans="2:28" x14ac:dyDescent="0.3">
      <c r="B25" t="s">
        <v>176</v>
      </c>
      <c r="C25" t="s">
        <v>177</v>
      </c>
      <c r="D25" s="91">
        <v>0</v>
      </c>
      <c r="E25" s="91">
        <v>0</v>
      </c>
      <c r="F25" s="91">
        <v>1220000</v>
      </c>
      <c r="G25" s="91">
        <v>0</v>
      </c>
      <c r="H25" s="91">
        <v>0</v>
      </c>
      <c r="I25" s="91">
        <v>0</v>
      </c>
      <c r="J25" s="91">
        <v>0</v>
      </c>
      <c r="K25" s="91">
        <v>1400000</v>
      </c>
      <c r="L25" s="91">
        <v>2554000</v>
      </c>
      <c r="M25" s="91">
        <v>1390000</v>
      </c>
      <c r="N25" s="91">
        <v>1400000</v>
      </c>
      <c r="O25" s="91">
        <v>0</v>
      </c>
      <c r="P25" s="91">
        <v>1070000</v>
      </c>
      <c r="Q25" s="91">
        <v>0</v>
      </c>
      <c r="R25" s="91">
        <v>0</v>
      </c>
      <c r="S25" s="91">
        <v>0</v>
      </c>
      <c r="T25" s="91">
        <v>0</v>
      </c>
      <c r="U25" s="91">
        <v>0</v>
      </c>
      <c r="V25" s="91">
        <v>0</v>
      </c>
      <c r="W25" s="91">
        <v>2220000</v>
      </c>
      <c r="X25" s="91">
        <v>1216000</v>
      </c>
      <c r="Y25" s="8">
        <v>-0.4522522522522523</v>
      </c>
      <c r="Z25" s="87">
        <v>0</v>
      </c>
      <c r="AA25" s="8">
        <v>-0.13142857142857151</v>
      </c>
      <c r="AB25" s="87">
        <v>0</v>
      </c>
    </row>
    <row r="26" spans="2:28" x14ac:dyDescent="0.3">
      <c r="B26" t="s">
        <v>180</v>
      </c>
      <c r="C26" t="s">
        <v>181</v>
      </c>
      <c r="D26" s="91">
        <v>0</v>
      </c>
      <c r="E26" s="91">
        <v>0</v>
      </c>
      <c r="F26" s="91">
        <v>1170000</v>
      </c>
      <c r="G26" s="91">
        <v>0</v>
      </c>
      <c r="H26" s="91">
        <v>2325000</v>
      </c>
      <c r="I26" s="91">
        <v>0</v>
      </c>
      <c r="J26" s="91">
        <v>0</v>
      </c>
      <c r="K26" s="91">
        <v>0</v>
      </c>
      <c r="L26" s="91">
        <v>0</v>
      </c>
      <c r="M26" s="91">
        <v>0</v>
      </c>
      <c r="N26" s="91">
        <v>0</v>
      </c>
      <c r="O26" s="91">
        <v>0</v>
      </c>
      <c r="P26" s="91">
        <v>0</v>
      </c>
      <c r="Q26" s="91">
        <v>2804232</v>
      </c>
      <c r="R26" s="91">
        <v>0</v>
      </c>
      <c r="S26" s="91">
        <v>1101002</v>
      </c>
      <c r="T26" s="91">
        <v>0</v>
      </c>
      <c r="U26" s="91">
        <v>1400000</v>
      </c>
      <c r="V26" s="91">
        <v>1100000</v>
      </c>
      <c r="W26" s="91">
        <v>2340000</v>
      </c>
      <c r="X26" s="91">
        <v>2583515</v>
      </c>
      <c r="Y26" s="8">
        <v>0.1040662393162393</v>
      </c>
      <c r="Z26" s="8">
        <v>1.346512540395022</v>
      </c>
      <c r="AA26" s="87">
        <v>0</v>
      </c>
      <c r="AB26" s="87">
        <v>0</v>
      </c>
    </row>
    <row r="27" spans="2:28" x14ac:dyDescent="0.3">
      <c r="B27" t="s">
        <v>186</v>
      </c>
      <c r="C27" t="s">
        <v>187</v>
      </c>
      <c r="D27" s="91">
        <v>2540000</v>
      </c>
      <c r="E27" s="91">
        <v>2700000</v>
      </c>
      <c r="F27" s="91">
        <v>3800000</v>
      </c>
      <c r="G27" s="91">
        <v>8656000</v>
      </c>
      <c r="H27" s="91">
        <v>23878000</v>
      </c>
      <c r="I27" s="91">
        <v>16160000</v>
      </c>
      <c r="J27" s="91">
        <v>4700000</v>
      </c>
      <c r="K27" s="91">
        <v>5737500</v>
      </c>
      <c r="L27" s="91">
        <v>9828750</v>
      </c>
      <c r="M27" s="91">
        <v>7151500</v>
      </c>
      <c r="N27" s="91">
        <v>7139000</v>
      </c>
      <c r="O27" s="91">
        <v>7043000</v>
      </c>
      <c r="P27" s="91">
        <v>3782403</v>
      </c>
      <c r="Q27" s="91">
        <v>9605000</v>
      </c>
      <c r="R27" s="91">
        <v>3795000</v>
      </c>
      <c r="S27" s="91">
        <v>1400000</v>
      </c>
      <c r="T27" s="91">
        <v>9750000</v>
      </c>
      <c r="U27" s="91">
        <v>8470000</v>
      </c>
      <c r="V27" s="91">
        <v>18616895</v>
      </c>
      <c r="W27" s="91">
        <v>17272736</v>
      </c>
      <c r="X27" s="91">
        <v>16148833</v>
      </c>
      <c r="Y27" s="8">
        <v>-6.5068035544571523E-2</v>
      </c>
      <c r="Z27" s="8">
        <v>10.534880714285711</v>
      </c>
      <c r="AA27" s="8">
        <v>1.2620581313909509</v>
      </c>
      <c r="AB27" s="8">
        <v>5.3578082677165364</v>
      </c>
    </row>
    <row r="28" spans="2:28" x14ac:dyDescent="0.3">
      <c r="B28" t="s">
        <v>188</v>
      </c>
      <c r="C28" t="s">
        <v>189</v>
      </c>
      <c r="D28" s="91">
        <v>0</v>
      </c>
      <c r="E28" s="91">
        <v>0</v>
      </c>
      <c r="F28" s="91">
        <v>0</v>
      </c>
      <c r="G28" s="91">
        <v>0</v>
      </c>
      <c r="H28" s="91">
        <v>1450000</v>
      </c>
      <c r="I28" s="91">
        <v>2500000</v>
      </c>
      <c r="J28" s="91">
        <v>0</v>
      </c>
      <c r="K28" s="91">
        <v>1100000</v>
      </c>
      <c r="L28" s="91">
        <v>1300000</v>
      </c>
      <c r="M28" s="91">
        <v>3450050</v>
      </c>
      <c r="N28" s="91">
        <v>3238000</v>
      </c>
      <c r="O28" s="91">
        <v>1800000</v>
      </c>
      <c r="P28" s="91">
        <v>0</v>
      </c>
      <c r="Q28" s="91">
        <v>1030000</v>
      </c>
      <c r="R28" s="91">
        <v>0</v>
      </c>
      <c r="S28" s="91">
        <v>0</v>
      </c>
      <c r="T28" s="91">
        <v>1100000</v>
      </c>
      <c r="U28" s="91">
        <v>1520000</v>
      </c>
      <c r="V28" s="91">
        <v>0</v>
      </c>
      <c r="W28" s="91">
        <v>0</v>
      </c>
      <c r="X28" s="91">
        <v>4280000</v>
      </c>
      <c r="Y28" s="87">
        <v>0</v>
      </c>
      <c r="Z28" s="87">
        <v>0</v>
      </c>
      <c r="AA28" s="8">
        <v>0.32180358245830759</v>
      </c>
      <c r="AB28" s="87">
        <v>0</v>
      </c>
    </row>
    <row r="29" spans="2:28" x14ac:dyDescent="0.3">
      <c r="B29" t="s">
        <v>190</v>
      </c>
      <c r="C29" t="s">
        <v>191</v>
      </c>
      <c r="D29" s="91">
        <v>2605000</v>
      </c>
      <c r="E29" s="91">
        <v>2225000</v>
      </c>
      <c r="F29" s="91">
        <v>2390000</v>
      </c>
      <c r="G29" s="91">
        <v>6244000</v>
      </c>
      <c r="H29" s="91">
        <v>3234000</v>
      </c>
      <c r="I29" s="91">
        <v>4165000</v>
      </c>
      <c r="J29" s="91">
        <v>2000000</v>
      </c>
      <c r="K29" s="91">
        <v>2980000</v>
      </c>
      <c r="L29" s="91">
        <v>1315000</v>
      </c>
      <c r="M29" s="91">
        <v>2532500</v>
      </c>
      <c r="N29" s="91">
        <v>1330000</v>
      </c>
      <c r="O29" s="91">
        <v>3750000</v>
      </c>
      <c r="P29" s="91">
        <v>3850000</v>
      </c>
      <c r="Q29" s="91">
        <v>3605000</v>
      </c>
      <c r="R29" s="91">
        <v>3290000</v>
      </c>
      <c r="S29" s="91">
        <v>3275000</v>
      </c>
      <c r="T29" s="91">
        <v>1350000</v>
      </c>
      <c r="U29" s="91">
        <v>5500000</v>
      </c>
      <c r="V29" s="91">
        <v>10776500</v>
      </c>
      <c r="W29" s="91">
        <v>4750000</v>
      </c>
      <c r="X29" s="91">
        <v>10302712</v>
      </c>
      <c r="Y29" s="8">
        <v>1.168992</v>
      </c>
      <c r="Z29" s="8">
        <v>2.1458662595419851</v>
      </c>
      <c r="AA29" s="8">
        <v>6.7464000000000004</v>
      </c>
      <c r="AB29" s="8">
        <v>2.9549758157389641</v>
      </c>
    </row>
    <row r="30" spans="2:28" x14ac:dyDescent="0.3">
      <c r="B30" t="s">
        <v>194</v>
      </c>
      <c r="C30" t="s">
        <v>195</v>
      </c>
      <c r="D30" s="91">
        <v>0</v>
      </c>
      <c r="E30" s="91">
        <v>1240000</v>
      </c>
      <c r="F30" s="91">
        <v>1250000</v>
      </c>
      <c r="G30" s="91">
        <v>8050000</v>
      </c>
      <c r="H30" s="91">
        <v>2827750</v>
      </c>
      <c r="I30" s="91">
        <v>4498933</v>
      </c>
      <c r="J30" s="91">
        <v>4119324</v>
      </c>
      <c r="K30" s="91">
        <v>1750000</v>
      </c>
      <c r="L30" s="91">
        <v>4830000</v>
      </c>
      <c r="M30" s="91">
        <v>3100000</v>
      </c>
      <c r="N30" s="91">
        <v>0</v>
      </c>
      <c r="O30" s="91">
        <v>0</v>
      </c>
      <c r="P30" s="91">
        <v>3775000</v>
      </c>
      <c r="Q30" s="91">
        <v>2990000</v>
      </c>
      <c r="R30" s="91">
        <v>0</v>
      </c>
      <c r="S30" s="91">
        <v>1500000</v>
      </c>
      <c r="T30" s="91">
        <v>3600000</v>
      </c>
      <c r="U30" s="91">
        <v>7025000</v>
      </c>
      <c r="V30" s="91">
        <v>3525000</v>
      </c>
      <c r="W30" s="91">
        <v>8243900</v>
      </c>
      <c r="X30" s="91">
        <v>4665250</v>
      </c>
      <c r="Y30" s="8">
        <v>-0.43409672606412009</v>
      </c>
      <c r="Z30" s="8">
        <v>2.1101666666666672</v>
      </c>
      <c r="AA30" s="87">
        <v>0</v>
      </c>
      <c r="AB30" s="87">
        <v>0</v>
      </c>
    </row>
    <row r="31" spans="2:28" x14ac:dyDescent="0.3">
      <c r="B31" t="s">
        <v>196</v>
      </c>
      <c r="C31" t="s">
        <v>197</v>
      </c>
      <c r="D31" s="91">
        <v>1200000</v>
      </c>
      <c r="E31" s="91">
        <v>0</v>
      </c>
      <c r="F31" s="91">
        <v>2450000</v>
      </c>
      <c r="G31" s="91">
        <v>2727000</v>
      </c>
      <c r="H31" s="91">
        <v>11500000</v>
      </c>
      <c r="I31" s="91">
        <v>9510777</v>
      </c>
      <c r="J31" s="91">
        <v>6535000</v>
      </c>
      <c r="K31" s="91">
        <v>4950000</v>
      </c>
      <c r="L31" s="91">
        <v>7600000</v>
      </c>
      <c r="M31" s="91">
        <v>7846118</v>
      </c>
      <c r="N31" s="91">
        <v>0</v>
      </c>
      <c r="O31" s="91">
        <v>5615000</v>
      </c>
      <c r="P31" s="91">
        <v>3842000</v>
      </c>
      <c r="Q31" s="91">
        <v>15230000</v>
      </c>
      <c r="R31" s="91">
        <v>3455000</v>
      </c>
      <c r="S31" s="91">
        <v>5240000</v>
      </c>
      <c r="T31" s="91">
        <v>12875000</v>
      </c>
      <c r="U31" s="91">
        <v>10415005</v>
      </c>
      <c r="V31" s="91">
        <v>8046000</v>
      </c>
      <c r="W31" s="91">
        <v>11826200</v>
      </c>
      <c r="X31" s="91">
        <v>8028118</v>
      </c>
      <c r="Y31" s="8">
        <v>-0.32115827569295302</v>
      </c>
      <c r="Z31" s="8">
        <v>0.53208358778625953</v>
      </c>
      <c r="AA31" s="87">
        <v>0</v>
      </c>
      <c r="AB31" s="8">
        <v>5.6900983333333333</v>
      </c>
    </row>
    <row r="32" spans="2:28" x14ac:dyDescent="0.3">
      <c r="B32" t="s">
        <v>198</v>
      </c>
      <c r="C32" t="s">
        <v>199</v>
      </c>
      <c r="D32" s="91">
        <v>4975000</v>
      </c>
      <c r="E32" s="91">
        <v>1400000</v>
      </c>
      <c r="F32" s="91">
        <v>3724000</v>
      </c>
      <c r="G32" s="91">
        <v>3548000</v>
      </c>
      <c r="H32" s="91">
        <v>5330000</v>
      </c>
      <c r="I32" s="91">
        <v>4815000</v>
      </c>
      <c r="J32" s="91">
        <v>3150000</v>
      </c>
      <c r="K32" s="91">
        <v>1300000</v>
      </c>
      <c r="L32" s="91">
        <v>0</v>
      </c>
      <c r="M32" s="91">
        <v>3025000</v>
      </c>
      <c r="N32" s="91">
        <v>1100000</v>
      </c>
      <c r="O32" s="91">
        <v>0</v>
      </c>
      <c r="P32" s="91">
        <v>4400000</v>
      </c>
      <c r="Q32" s="91">
        <v>7057500</v>
      </c>
      <c r="R32" s="91">
        <v>2880000</v>
      </c>
      <c r="S32" s="91">
        <v>4470017</v>
      </c>
      <c r="T32" s="91">
        <v>5370000</v>
      </c>
      <c r="U32" s="91">
        <v>5080000</v>
      </c>
      <c r="V32" s="91">
        <v>22120250</v>
      </c>
      <c r="W32" s="91">
        <v>15643500</v>
      </c>
      <c r="X32" s="91">
        <v>17729585</v>
      </c>
      <c r="Y32" s="8">
        <v>0.13335155176271279</v>
      </c>
      <c r="Z32" s="8">
        <v>2.9663350273611941</v>
      </c>
      <c r="AA32" s="8">
        <v>15.11780454545455</v>
      </c>
      <c r="AB32" s="8">
        <v>2.5637356783919598</v>
      </c>
    </row>
    <row r="33" spans="2:28" x14ac:dyDescent="0.3">
      <c r="B33" t="s">
        <v>202</v>
      </c>
      <c r="C33" t="s">
        <v>203</v>
      </c>
      <c r="D33" s="91">
        <v>1150000</v>
      </c>
      <c r="E33" s="91">
        <v>0</v>
      </c>
      <c r="F33" s="91">
        <v>5233000</v>
      </c>
      <c r="G33" s="91">
        <v>0</v>
      </c>
      <c r="H33" s="91">
        <v>0</v>
      </c>
      <c r="I33" s="91">
        <v>2450000</v>
      </c>
      <c r="J33" s="91">
        <v>0</v>
      </c>
      <c r="K33" s="91">
        <v>1150000</v>
      </c>
      <c r="L33" s="91">
        <v>0</v>
      </c>
      <c r="M33" s="91">
        <v>1998550</v>
      </c>
      <c r="N33" s="91">
        <v>1375000</v>
      </c>
      <c r="O33" s="91">
        <v>1200000</v>
      </c>
      <c r="P33" s="91">
        <v>1200000</v>
      </c>
      <c r="Q33" s="91">
        <v>0</v>
      </c>
      <c r="R33" s="91">
        <v>0</v>
      </c>
      <c r="S33" s="91">
        <v>2400000</v>
      </c>
      <c r="T33" s="91">
        <v>0</v>
      </c>
      <c r="U33" s="91">
        <v>1650000</v>
      </c>
      <c r="V33" s="91">
        <v>5266641</v>
      </c>
      <c r="W33" s="91">
        <v>8959000</v>
      </c>
      <c r="X33" s="91">
        <v>1020000</v>
      </c>
      <c r="Y33" s="8">
        <v>-0.88614800759013279</v>
      </c>
      <c r="Z33" s="8">
        <v>-0.57499999999999996</v>
      </c>
      <c r="AA33" s="8">
        <v>-0.25818181818181818</v>
      </c>
      <c r="AB33" s="8">
        <v>-0.11304347826086961</v>
      </c>
    </row>
    <row r="34" spans="2:28" x14ac:dyDescent="0.3">
      <c r="B34" s="40" t="s">
        <v>204</v>
      </c>
      <c r="C34" s="40" t="s">
        <v>205</v>
      </c>
      <c r="D34" s="92">
        <v>61845957</v>
      </c>
      <c r="E34" s="92">
        <v>63988676</v>
      </c>
      <c r="F34" s="92">
        <v>123757780</v>
      </c>
      <c r="G34" s="92">
        <v>193537115</v>
      </c>
      <c r="H34" s="92">
        <v>320241048</v>
      </c>
      <c r="I34" s="92">
        <v>227162364</v>
      </c>
      <c r="J34" s="92">
        <v>133738391</v>
      </c>
      <c r="K34" s="92">
        <v>168136331</v>
      </c>
      <c r="L34" s="92">
        <v>158015784</v>
      </c>
      <c r="M34" s="92">
        <v>151858241</v>
      </c>
      <c r="N34" s="92">
        <v>161893132</v>
      </c>
      <c r="O34" s="92">
        <v>223380375</v>
      </c>
      <c r="P34" s="92">
        <v>203185690</v>
      </c>
      <c r="Q34" s="92">
        <v>214554824</v>
      </c>
      <c r="R34" s="92">
        <v>224570904</v>
      </c>
      <c r="S34" s="92">
        <v>238419510</v>
      </c>
      <c r="T34" s="92">
        <v>371027040</v>
      </c>
      <c r="U34" s="92">
        <v>356637946</v>
      </c>
      <c r="V34" s="92">
        <v>548063220</v>
      </c>
      <c r="W34" s="92">
        <v>607720138</v>
      </c>
      <c r="X34" s="92">
        <v>568003401</v>
      </c>
      <c r="Y34" s="47">
        <v>-6.535366284011479E-2</v>
      </c>
      <c r="Z34" s="47">
        <v>1.3823696349346579</v>
      </c>
      <c r="AA34" s="47">
        <v>2.5085083226384182</v>
      </c>
      <c r="AB34" s="47">
        <v>8.1841638249691897</v>
      </c>
    </row>
    <row r="37" spans="2:28" x14ac:dyDescent="0.3">
      <c r="B37" t="s">
        <v>206</v>
      </c>
      <c r="AB37" s="38" t="s">
        <v>207</v>
      </c>
    </row>
    <row r="38" spans="2:28" x14ac:dyDescent="0.3">
      <c r="B38" s="2" t="s">
        <v>208</v>
      </c>
      <c r="AB38" s="38" t="s">
        <v>209</v>
      </c>
    </row>
    <row r="39" spans="2:28" x14ac:dyDescent="0.3">
      <c r="AB39" s="38" t="s">
        <v>210</v>
      </c>
    </row>
    <row r="40" spans="2:28" x14ac:dyDescent="0.3">
      <c r="B40" s="2" t="s">
        <v>112</v>
      </c>
    </row>
  </sheetData>
  <mergeCells count="2">
    <mergeCell ref="Y5:AB5"/>
    <mergeCell ref="B5:X5"/>
  </mergeCells>
  <hyperlinks>
    <hyperlink ref="AB2" location="index!A1" display="return to index" xr:uid="{00000000-0004-0000-1A00-000000000000}"/>
    <hyperlink ref="B3" r:id="rId1" xr:uid="{00000000-0004-0000-1A00-000001000000}"/>
    <hyperlink ref="B38" r:id="rId2" xr:uid="{00000000-0004-0000-1A00-000002000000}"/>
    <hyperlink ref="B40" location="index!A1" display="return to index" xr:uid="{00000000-0004-0000-1A00-000003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22"/>
  <sheetViews>
    <sheetView showGridLines="0" workbookViewId="0">
      <pane ySplit="6" topLeftCell="A7" activePane="bottomLeft" state="frozen"/>
      <selection pane="bottomLeft"/>
    </sheetView>
  </sheetViews>
  <sheetFormatPr defaultRowHeight="14.4" x14ac:dyDescent="0.3"/>
  <cols>
    <col min="1" max="1" width="3.6640625" customWidth="1"/>
    <col min="2" max="2" width="20" customWidth="1"/>
    <col min="3" max="3" width="22.33203125" customWidth="1"/>
    <col min="4" max="4" width="13.5546875" customWidth="1"/>
  </cols>
  <sheetData>
    <row r="1" spans="2:8" ht="10.199999999999999" customHeight="1" x14ac:dyDescent="0.3"/>
    <row r="2" spans="2:8" ht="17.399999999999999" x14ac:dyDescent="0.35">
      <c r="B2" s="1" t="s">
        <v>0</v>
      </c>
      <c r="D2" s="2" t="s">
        <v>112</v>
      </c>
    </row>
    <row r="3" spans="2:8" x14ac:dyDescent="0.3">
      <c r="B3" s="2" t="s">
        <v>1</v>
      </c>
    </row>
    <row r="5" spans="2:8" ht="30" customHeight="1" x14ac:dyDescent="0.3">
      <c r="B5" s="119" t="s">
        <v>254</v>
      </c>
      <c r="C5" s="119"/>
      <c r="D5" s="119"/>
      <c r="E5" s="10"/>
      <c r="F5" s="10"/>
      <c r="G5" s="10"/>
      <c r="H5" s="10"/>
    </row>
    <row r="6" spans="2:8" ht="21" customHeight="1" x14ac:dyDescent="0.3">
      <c r="B6" s="40" t="s">
        <v>255</v>
      </c>
      <c r="C6" s="40" t="s">
        <v>114</v>
      </c>
      <c r="D6" s="40" t="s">
        <v>256</v>
      </c>
    </row>
    <row r="7" spans="2:8" x14ac:dyDescent="0.3">
      <c r="B7" t="s">
        <v>257</v>
      </c>
      <c r="C7" t="s">
        <v>148</v>
      </c>
      <c r="D7">
        <v>38</v>
      </c>
    </row>
    <row r="8" spans="2:8" x14ac:dyDescent="0.3">
      <c r="B8" t="s">
        <v>258</v>
      </c>
      <c r="C8" t="s">
        <v>148</v>
      </c>
      <c r="D8">
        <v>38</v>
      </c>
    </row>
    <row r="9" spans="2:8" x14ac:dyDescent="0.3">
      <c r="B9" t="s">
        <v>259</v>
      </c>
      <c r="C9" t="s">
        <v>148</v>
      </c>
      <c r="D9">
        <v>30</v>
      </c>
    </row>
    <row r="10" spans="2:8" x14ac:dyDescent="0.3">
      <c r="B10" t="s">
        <v>260</v>
      </c>
      <c r="C10" t="s">
        <v>148</v>
      </c>
      <c r="D10">
        <v>28</v>
      </c>
    </row>
    <row r="11" spans="2:8" x14ac:dyDescent="0.3">
      <c r="B11" t="s">
        <v>261</v>
      </c>
      <c r="C11" t="s">
        <v>148</v>
      </c>
      <c r="D11">
        <v>24</v>
      </c>
    </row>
    <row r="12" spans="2:8" x14ac:dyDescent="0.3">
      <c r="B12" t="s">
        <v>262</v>
      </c>
      <c r="C12" t="s">
        <v>166</v>
      </c>
      <c r="D12">
        <v>14</v>
      </c>
    </row>
    <row r="13" spans="2:8" x14ac:dyDescent="0.3">
      <c r="B13" t="s">
        <v>263</v>
      </c>
      <c r="C13" t="s">
        <v>168</v>
      </c>
      <c r="D13">
        <v>14</v>
      </c>
    </row>
    <row r="14" spans="2:8" x14ac:dyDescent="0.3">
      <c r="B14" t="s">
        <v>264</v>
      </c>
      <c r="C14" t="s">
        <v>148</v>
      </c>
      <c r="D14">
        <v>14</v>
      </c>
    </row>
    <row r="15" spans="2:8" x14ac:dyDescent="0.3">
      <c r="B15" t="s">
        <v>265</v>
      </c>
      <c r="C15" t="s">
        <v>148</v>
      </c>
      <c r="D15">
        <v>13</v>
      </c>
    </row>
    <row r="16" spans="2:8" x14ac:dyDescent="0.3">
      <c r="B16" s="57" t="s">
        <v>266</v>
      </c>
      <c r="C16" s="57" t="s">
        <v>162</v>
      </c>
      <c r="D16" s="57">
        <v>12</v>
      </c>
    </row>
    <row r="19" spans="2:4" x14ac:dyDescent="0.3">
      <c r="B19" t="s">
        <v>206</v>
      </c>
      <c r="D19" t="s">
        <v>207</v>
      </c>
    </row>
    <row r="20" spans="2:4" x14ac:dyDescent="0.3">
      <c r="B20" s="2" t="s">
        <v>208</v>
      </c>
      <c r="D20" t="s">
        <v>209</v>
      </c>
    </row>
    <row r="21" spans="2:4" x14ac:dyDescent="0.3">
      <c r="D21" t="s">
        <v>210</v>
      </c>
    </row>
    <row r="22" spans="2:4" x14ac:dyDescent="0.3">
      <c r="B22" s="2" t="s">
        <v>112</v>
      </c>
    </row>
  </sheetData>
  <mergeCells count="1">
    <mergeCell ref="B5:D5"/>
  </mergeCells>
  <hyperlinks>
    <hyperlink ref="D2" location="index!A1" display="return to index" xr:uid="{00000000-0004-0000-1B00-000000000000}"/>
    <hyperlink ref="B3" r:id="rId1" xr:uid="{00000000-0004-0000-1B00-000001000000}"/>
    <hyperlink ref="B20" r:id="rId2" xr:uid="{00000000-0004-0000-1B00-000002000000}"/>
    <hyperlink ref="B22" location="index!A1" display="return to index" xr:uid="{00000000-0004-0000-1B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45"/>
  <sheetViews>
    <sheetView showGridLines="0" workbookViewId="0">
      <pane ySplit="6" topLeftCell="A16" activePane="bottomLeft" state="frozen"/>
      <selection activeCell="W43" sqref="W43"/>
      <selection pane="bottomLeft"/>
    </sheetView>
  </sheetViews>
  <sheetFormatPr defaultRowHeight="14.4" x14ac:dyDescent="0.3"/>
  <cols>
    <col min="1" max="1" width="3.6640625" customWidth="1"/>
    <col min="2" max="2" width="21.44140625" bestFit="1" customWidth="1"/>
    <col min="3" max="3" width="13.44140625" customWidth="1"/>
    <col min="4" max="24" width="8.6640625" customWidth="1"/>
    <col min="25" max="25" width="8.5546875" customWidth="1"/>
    <col min="26" max="26" width="9" customWidth="1"/>
    <col min="27" max="27" width="9.6640625" customWidth="1"/>
    <col min="28" max="28" width="9.3320312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6" t="s">
        <v>4</v>
      </c>
      <c r="C5" s="116"/>
      <c r="D5" s="116"/>
      <c r="E5" s="116"/>
      <c r="F5" s="116"/>
      <c r="G5" s="116"/>
      <c r="H5" s="116"/>
      <c r="I5" s="116"/>
      <c r="J5" s="116"/>
      <c r="K5" s="116"/>
      <c r="L5" s="116"/>
      <c r="M5" s="116"/>
      <c r="N5" s="116"/>
      <c r="O5" s="116"/>
      <c r="P5" s="116"/>
      <c r="Q5" s="116"/>
      <c r="R5" s="116"/>
      <c r="S5" s="116"/>
      <c r="T5" s="116"/>
      <c r="U5" s="116"/>
      <c r="V5" s="116"/>
      <c r="W5" s="116"/>
      <c r="X5" s="116"/>
      <c r="Y5" s="116" t="s">
        <v>113</v>
      </c>
      <c r="Z5" s="116"/>
      <c r="AA5" s="116"/>
      <c r="AB5" s="116"/>
    </row>
    <row r="6" spans="2:28" s="4" customFormat="1" ht="28.95" customHeight="1" x14ac:dyDescent="0.3">
      <c r="B6" s="55" t="s">
        <v>114</v>
      </c>
      <c r="C6" s="56" t="s">
        <v>115</v>
      </c>
      <c r="D6" s="55" t="s">
        <v>116</v>
      </c>
      <c r="E6" s="55" t="s">
        <v>117</v>
      </c>
      <c r="F6" s="55" t="s">
        <v>118</v>
      </c>
      <c r="G6" s="55" t="s">
        <v>119</v>
      </c>
      <c r="H6" s="55" t="s">
        <v>120</v>
      </c>
      <c r="I6" s="55" t="s">
        <v>121</v>
      </c>
      <c r="J6" s="55" t="s">
        <v>122</v>
      </c>
      <c r="K6" s="55" t="s">
        <v>123</v>
      </c>
      <c r="L6" s="55" t="s">
        <v>124</v>
      </c>
      <c r="M6" s="55" t="s">
        <v>125</v>
      </c>
      <c r="N6" s="55" t="s">
        <v>126</v>
      </c>
      <c r="O6" s="55" t="s">
        <v>127</v>
      </c>
      <c r="P6" s="55" t="s">
        <v>128</v>
      </c>
      <c r="Q6" s="55" t="s">
        <v>129</v>
      </c>
      <c r="R6" s="55" t="s">
        <v>130</v>
      </c>
      <c r="S6" s="55" t="s">
        <v>131</v>
      </c>
      <c r="T6" s="55" t="s">
        <v>132</v>
      </c>
      <c r="U6" s="55" t="s">
        <v>133</v>
      </c>
      <c r="V6" s="55" t="s">
        <v>134</v>
      </c>
      <c r="W6" s="55" t="s">
        <v>135</v>
      </c>
      <c r="X6" s="55" t="s">
        <v>92</v>
      </c>
      <c r="Y6" s="55" t="s">
        <v>136</v>
      </c>
      <c r="Z6" s="55" t="s">
        <v>137</v>
      </c>
      <c r="AA6" s="55" t="s">
        <v>138</v>
      </c>
      <c r="AB6" s="55" t="s">
        <v>139</v>
      </c>
    </row>
    <row r="7" spans="2:28" x14ac:dyDescent="0.3">
      <c r="B7" s="4" t="s">
        <v>140</v>
      </c>
      <c r="C7" s="4" t="s">
        <v>141</v>
      </c>
      <c r="D7" s="5">
        <v>7035</v>
      </c>
      <c r="E7" s="5">
        <v>7192</v>
      </c>
      <c r="F7" s="5">
        <v>7305</v>
      </c>
      <c r="G7" s="5">
        <v>7728</v>
      </c>
      <c r="H7" s="5">
        <v>7208</v>
      </c>
      <c r="I7" s="5">
        <v>4821</v>
      </c>
      <c r="J7" s="5">
        <v>4334</v>
      </c>
      <c r="K7" s="5">
        <v>4349</v>
      </c>
      <c r="L7" s="5">
        <v>4447</v>
      </c>
      <c r="M7" s="5">
        <v>4646</v>
      </c>
      <c r="N7" s="5">
        <v>5606</v>
      </c>
      <c r="O7" s="5">
        <v>5287</v>
      </c>
      <c r="P7" s="5">
        <v>4807</v>
      </c>
      <c r="Q7" s="5">
        <v>3865</v>
      </c>
      <c r="R7" s="5">
        <v>3966</v>
      </c>
      <c r="S7" s="5">
        <v>3980</v>
      </c>
      <c r="T7" s="5">
        <v>3869</v>
      </c>
      <c r="U7" s="5">
        <v>3436</v>
      </c>
      <c r="V7" s="5">
        <v>4749</v>
      </c>
      <c r="W7" s="5">
        <v>4563</v>
      </c>
      <c r="X7" s="5">
        <v>4121</v>
      </c>
      <c r="Y7" s="8">
        <v>-9.6866096866096818E-2</v>
      </c>
      <c r="Z7" s="8">
        <v>3.5427135678391952E-2</v>
      </c>
      <c r="AA7" s="8">
        <v>-0.26489475561897968</v>
      </c>
      <c r="AB7" s="8">
        <v>-0.4142146410803127</v>
      </c>
    </row>
    <row r="8" spans="2:28" x14ac:dyDescent="0.3">
      <c r="B8" s="4" t="s">
        <v>142</v>
      </c>
      <c r="C8" s="4" t="s">
        <v>143</v>
      </c>
      <c r="D8" s="5">
        <v>6171</v>
      </c>
      <c r="E8" s="5">
        <v>5771</v>
      </c>
      <c r="F8" s="5">
        <v>6171</v>
      </c>
      <c r="G8" s="5">
        <v>5987</v>
      </c>
      <c r="H8" s="5">
        <v>6218</v>
      </c>
      <c r="I8" s="5">
        <v>4404</v>
      </c>
      <c r="J8" s="5">
        <v>4275</v>
      </c>
      <c r="K8" s="5">
        <v>4228</v>
      </c>
      <c r="L8" s="5">
        <v>4227</v>
      </c>
      <c r="M8" s="5">
        <v>4409</v>
      </c>
      <c r="N8" s="5">
        <v>5448</v>
      </c>
      <c r="O8" s="5">
        <v>5730</v>
      </c>
      <c r="P8" s="5">
        <v>4937</v>
      </c>
      <c r="Q8" s="5">
        <v>4018</v>
      </c>
      <c r="R8" s="5">
        <v>4097</v>
      </c>
      <c r="S8" s="5">
        <v>4075</v>
      </c>
      <c r="T8" s="5">
        <v>4013</v>
      </c>
      <c r="U8" s="5">
        <v>4120</v>
      </c>
      <c r="V8" s="5">
        <v>5359</v>
      </c>
      <c r="W8" s="5">
        <v>4461</v>
      </c>
      <c r="X8" s="5">
        <v>3715</v>
      </c>
      <c r="Y8" s="8">
        <v>-0.16722707913023979</v>
      </c>
      <c r="Z8" s="8">
        <v>-8.8343558282208634E-2</v>
      </c>
      <c r="AA8" s="8">
        <v>-0.31809838472834062</v>
      </c>
      <c r="AB8" s="8">
        <v>-0.3979906011991573</v>
      </c>
    </row>
    <row r="9" spans="2:28" x14ac:dyDescent="0.3">
      <c r="B9" s="4" t="s">
        <v>144</v>
      </c>
      <c r="C9" s="4" t="s">
        <v>145</v>
      </c>
      <c r="D9" s="5">
        <v>2555</v>
      </c>
      <c r="E9" s="5">
        <v>2616</v>
      </c>
      <c r="F9" s="5">
        <v>2727</v>
      </c>
      <c r="G9" s="5">
        <v>2819</v>
      </c>
      <c r="H9" s="5">
        <v>2824</v>
      </c>
      <c r="I9" s="5">
        <v>1796</v>
      </c>
      <c r="J9" s="5">
        <v>1477</v>
      </c>
      <c r="K9" s="5">
        <v>1526</v>
      </c>
      <c r="L9" s="5">
        <v>1371</v>
      </c>
      <c r="M9" s="5">
        <v>1405</v>
      </c>
      <c r="N9" s="5">
        <v>1882</v>
      </c>
      <c r="O9" s="5">
        <v>1928</v>
      </c>
      <c r="P9" s="5">
        <v>2035</v>
      </c>
      <c r="Q9" s="5">
        <v>1996</v>
      </c>
      <c r="R9" s="5">
        <v>2148</v>
      </c>
      <c r="S9" s="5">
        <v>2045</v>
      </c>
      <c r="T9" s="5">
        <v>2090</v>
      </c>
      <c r="U9" s="5">
        <v>1979</v>
      </c>
      <c r="V9" s="5">
        <v>2485</v>
      </c>
      <c r="W9" s="5">
        <v>2061</v>
      </c>
      <c r="X9" s="5">
        <v>1755</v>
      </c>
      <c r="Y9" s="8">
        <v>-0.148471615720524</v>
      </c>
      <c r="Z9" s="8">
        <v>-0.14180929095354519</v>
      </c>
      <c r="AA9" s="8">
        <v>-6.7481402763018061E-2</v>
      </c>
      <c r="AB9" s="8">
        <v>-0.3131115459882583</v>
      </c>
    </row>
    <row r="10" spans="2:28" x14ac:dyDescent="0.3">
      <c r="B10" s="4" t="s">
        <v>146</v>
      </c>
      <c r="C10" s="4" t="s">
        <v>147</v>
      </c>
      <c r="D10" s="5">
        <v>2405</v>
      </c>
      <c r="E10" s="5">
        <v>2418</v>
      </c>
      <c r="F10" s="5">
        <v>2351</v>
      </c>
      <c r="G10" s="5">
        <v>2343</v>
      </c>
      <c r="H10" s="5">
        <v>2229</v>
      </c>
      <c r="I10" s="5">
        <v>1474</v>
      </c>
      <c r="J10" s="5">
        <v>1242</v>
      </c>
      <c r="K10" s="5">
        <v>1342</v>
      </c>
      <c r="L10" s="5">
        <v>1345</v>
      </c>
      <c r="M10" s="5">
        <v>1316</v>
      </c>
      <c r="N10" s="5">
        <v>1399</v>
      </c>
      <c r="O10" s="5">
        <v>1590</v>
      </c>
      <c r="P10" s="5">
        <v>1622</v>
      </c>
      <c r="Q10" s="5">
        <v>1768</v>
      </c>
      <c r="R10" s="5">
        <v>1843</v>
      </c>
      <c r="S10" s="5">
        <v>1840</v>
      </c>
      <c r="T10" s="5">
        <v>1900</v>
      </c>
      <c r="U10" s="5">
        <v>1835</v>
      </c>
      <c r="V10" s="5">
        <v>2047</v>
      </c>
      <c r="W10" s="5">
        <v>1835</v>
      </c>
      <c r="X10" s="5">
        <v>1667</v>
      </c>
      <c r="Y10" s="8">
        <v>-9.1553133514986396E-2</v>
      </c>
      <c r="Z10" s="8">
        <v>-9.4021739130434767E-2</v>
      </c>
      <c r="AA10" s="8">
        <v>0.19156540385990001</v>
      </c>
      <c r="AB10" s="8">
        <v>-0.30686070686070688</v>
      </c>
    </row>
    <row r="11" spans="2:28" x14ac:dyDescent="0.3">
      <c r="B11" s="4" t="s">
        <v>148</v>
      </c>
      <c r="C11" s="4" t="s">
        <v>149</v>
      </c>
      <c r="D11" s="5">
        <v>15932</v>
      </c>
      <c r="E11" s="5">
        <v>14763</v>
      </c>
      <c r="F11" s="5">
        <v>15209</v>
      </c>
      <c r="G11" s="5">
        <v>16802</v>
      </c>
      <c r="H11" s="5">
        <v>15773</v>
      </c>
      <c r="I11" s="5">
        <v>8941</v>
      </c>
      <c r="J11" s="5">
        <v>7594</v>
      </c>
      <c r="K11" s="5">
        <v>7704</v>
      </c>
      <c r="L11" s="5">
        <v>7730</v>
      </c>
      <c r="M11" s="5">
        <v>8081</v>
      </c>
      <c r="N11" s="5">
        <v>10153</v>
      </c>
      <c r="O11" s="5">
        <v>11199</v>
      </c>
      <c r="P11" s="5">
        <v>12343</v>
      </c>
      <c r="Q11" s="5">
        <v>12047</v>
      </c>
      <c r="R11" s="5">
        <v>12440</v>
      </c>
      <c r="S11" s="5">
        <v>11360</v>
      </c>
      <c r="T11" s="5">
        <v>11253</v>
      </c>
      <c r="U11" s="5">
        <v>9947</v>
      </c>
      <c r="V11" s="5">
        <v>12153</v>
      </c>
      <c r="W11" s="5">
        <v>11047</v>
      </c>
      <c r="X11" s="5">
        <v>10166</v>
      </c>
      <c r="Y11" s="8">
        <v>-7.9750158414049088E-2</v>
      </c>
      <c r="Z11" s="8">
        <v>-0.1051056338028169</v>
      </c>
      <c r="AA11" s="8">
        <v>1.280409731113874E-3</v>
      </c>
      <c r="AB11" s="8">
        <v>-0.36191313080592508</v>
      </c>
    </row>
    <row r="12" spans="2:28" x14ac:dyDescent="0.3">
      <c r="B12" s="4" t="s">
        <v>150</v>
      </c>
      <c r="C12" s="4" t="s">
        <v>151</v>
      </c>
      <c r="D12" s="5">
        <v>1447</v>
      </c>
      <c r="E12" s="5">
        <v>1472</v>
      </c>
      <c r="F12" s="5">
        <v>1521</v>
      </c>
      <c r="G12" s="5">
        <v>1762</v>
      </c>
      <c r="H12" s="5">
        <v>1546</v>
      </c>
      <c r="I12" s="5">
        <v>792</v>
      </c>
      <c r="J12" s="5">
        <v>618</v>
      </c>
      <c r="K12" s="5">
        <v>578</v>
      </c>
      <c r="L12" s="5">
        <v>565</v>
      </c>
      <c r="M12" s="5">
        <v>591</v>
      </c>
      <c r="N12" s="5">
        <v>793</v>
      </c>
      <c r="O12" s="5">
        <v>843</v>
      </c>
      <c r="P12" s="5">
        <v>881</v>
      </c>
      <c r="Q12" s="5">
        <v>1008</v>
      </c>
      <c r="R12" s="5">
        <v>834</v>
      </c>
      <c r="S12" s="5">
        <v>959</v>
      </c>
      <c r="T12" s="5">
        <v>939</v>
      </c>
      <c r="U12" s="5">
        <v>837</v>
      </c>
      <c r="V12" s="5">
        <v>990</v>
      </c>
      <c r="W12" s="5">
        <v>909</v>
      </c>
      <c r="X12" s="5">
        <v>835</v>
      </c>
      <c r="Y12" s="8">
        <v>-8.1408140814081431E-2</v>
      </c>
      <c r="Z12" s="8">
        <v>-0.12930135557872779</v>
      </c>
      <c r="AA12" s="8">
        <v>5.296343001261028E-2</v>
      </c>
      <c r="AB12" s="8">
        <v>-0.42294402211472021</v>
      </c>
    </row>
    <row r="13" spans="2:28" x14ac:dyDescent="0.3">
      <c r="B13" s="4" t="s">
        <v>152</v>
      </c>
      <c r="C13" s="4" t="s">
        <v>153</v>
      </c>
      <c r="D13" s="5">
        <v>3411</v>
      </c>
      <c r="E13" s="5">
        <v>3204</v>
      </c>
      <c r="F13" s="5">
        <v>3119</v>
      </c>
      <c r="G13" s="5">
        <v>3238</v>
      </c>
      <c r="H13" s="5">
        <v>3242</v>
      </c>
      <c r="I13" s="5">
        <v>1997</v>
      </c>
      <c r="J13" s="5">
        <v>1750</v>
      </c>
      <c r="K13" s="5">
        <v>1860</v>
      </c>
      <c r="L13" s="5">
        <v>1779</v>
      </c>
      <c r="M13" s="5">
        <v>1719</v>
      </c>
      <c r="N13" s="5">
        <v>1992</v>
      </c>
      <c r="O13" s="5">
        <v>1963</v>
      </c>
      <c r="P13" s="5">
        <v>2166</v>
      </c>
      <c r="Q13" s="5">
        <v>2268</v>
      </c>
      <c r="R13" s="5">
        <v>2505</v>
      </c>
      <c r="S13" s="5">
        <v>2471</v>
      </c>
      <c r="T13" s="5">
        <v>2561</v>
      </c>
      <c r="U13" s="5">
        <v>2432</v>
      </c>
      <c r="V13" s="5">
        <v>2686</v>
      </c>
      <c r="W13" s="5">
        <v>2364</v>
      </c>
      <c r="X13" s="5">
        <v>2233</v>
      </c>
      <c r="Y13" s="8">
        <v>-5.5414551607445017E-2</v>
      </c>
      <c r="Z13" s="8">
        <v>-9.6317280453257825E-2</v>
      </c>
      <c r="AA13" s="8">
        <v>0.1209839357429718</v>
      </c>
      <c r="AB13" s="8">
        <v>-0.34535326883611839</v>
      </c>
    </row>
    <row r="14" spans="2:28" x14ac:dyDescent="0.3">
      <c r="B14" s="4" t="s">
        <v>154</v>
      </c>
      <c r="C14" s="4" t="s">
        <v>155</v>
      </c>
      <c r="D14" s="5">
        <v>3410</v>
      </c>
      <c r="E14" s="5">
        <v>3658</v>
      </c>
      <c r="F14" s="5">
        <v>3799</v>
      </c>
      <c r="G14" s="5">
        <v>4178</v>
      </c>
      <c r="H14" s="5">
        <v>4240</v>
      </c>
      <c r="I14" s="5">
        <v>2399</v>
      </c>
      <c r="J14" s="5">
        <v>2000</v>
      </c>
      <c r="K14" s="5">
        <v>1897</v>
      </c>
      <c r="L14" s="5">
        <v>1835</v>
      </c>
      <c r="M14" s="5">
        <v>1895</v>
      </c>
      <c r="N14" s="5">
        <v>2173</v>
      </c>
      <c r="O14" s="5">
        <v>2167</v>
      </c>
      <c r="P14" s="5">
        <v>2446</v>
      </c>
      <c r="Q14" s="5">
        <v>2631</v>
      </c>
      <c r="R14" s="5">
        <v>2546</v>
      </c>
      <c r="S14" s="5">
        <v>2614</v>
      </c>
      <c r="T14" s="5">
        <v>2585</v>
      </c>
      <c r="U14" s="5">
        <v>2580</v>
      </c>
      <c r="V14" s="5">
        <v>3043</v>
      </c>
      <c r="W14" s="5">
        <v>2786</v>
      </c>
      <c r="X14" s="5">
        <v>2423</v>
      </c>
      <c r="Y14" s="8">
        <v>-0.13029432878679109</v>
      </c>
      <c r="Z14" s="8">
        <v>-7.306809487375665E-2</v>
      </c>
      <c r="AA14" s="8">
        <v>0.1150483202945236</v>
      </c>
      <c r="AB14" s="8">
        <v>-0.28944281524926679</v>
      </c>
    </row>
    <row r="15" spans="2:28" x14ac:dyDescent="0.3">
      <c r="B15" s="4" t="s">
        <v>156</v>
      </c>
      <c r="C15" s="4" t="s">
        <v>157</v>
      </c>
      <c r="D15" s="5">
        <v>2921</v>
      </c>
      <c r="E15" s="5">
        <v>3010</v>
      </c>
      <c r="F15" s="5">
        <v>3104</v>
      </c>
      <c r="G15" s="5">
        <v>3469</v>
      </c>
      <c r="H15" s="5">
        <v>3411</v>
      </c>
      <c r="I15" s="5">
        <v>1885</v>
      </c>
      <c r="J15" s="5">
        <v>1407</v>
      </c>
      <c r="K15" s="5">
        <v>1344</v>
      </c>
      <c r="L15" s="5">
        <v>1364</v>
      </c>
      <c r="M15" s="5">
        <v>1347</v>
      </c>
      <c r="N15" s="5">
        <v>1606</v>
      </c>
      <c r="O15" s="5">
        <v>1697</v>
      </c>
      <c r="P15" s="5">
        <v>1947</v>
      </c>
      <c r="Q15" s="5">
        <v>2054</v>
      </c>
      <c r="R15" s="5">
        <v>2248</v>
      </c>
      <c r="S15" s="5">
        <v>2104</v>
      </c>
      <c r="T15" s="5">
        <v>2148</v>
      </c>
      <c r="U15" s="5">
        <v>1951</v>
      </c>
      <c r="V15" s="5">
        <v>2445</v>
      </c>
      <c r="W15" s="5">
        <v>2279</v>
      </c>
      <c r="X15" s="5">
        <v>2127</v>
      </c>
      <c r="Y15" s="8">
        <v>-6.669591926283458E-2</v>
      </c>
      <c r="Z15" s="8">
        <v>1.093155893536113E-2</v>
      </c>
      <c r="AA15" s="8">
        <v>0.32440846824408459</v>
      </c>
      <c r="AB15" s="8">
        <v>-0.27182471756247861</v>
      </c>
    </row>
    <row r="16" spans="2:28" x14ac:dyDescent="0.3">
      <c r="B16" s="4" t="s">
        <v>158</v>
      </c>
      <c r="C16" s="4" t="s">
        <v>159</v>
      </c>
      <c r="D16" s="5">
        <v>2480</v>
      </c>
      <c r="E16" s="5">
        <v>2204</v>
      </c>
      <c r="F16" s="5">
        <v>2362</v>
      </c>
      <c r="G16" s="5">
        <v>2298</v>
      </c>
      <c r="H16" s="5">
        <v>2464</v>
      </c>
      <c r="I16" s="5">
        <v>1358</v>
      </c>
      <c r="J16" s="5">
        <v>1295</v>
      </c>
      <c r="K16" s="5">
        <v>1292</v>
      </c>
      <c r="L16" s="5">
        <v>1388</v>
      </c>
      <c r="M16" s="5">
        <v>1485</v>
      </c>
      <c r="N16" s="5">
        <v>1757</v>
      </c>
      <c r="O16" s="5">
        <v>1983</v>
      </c>
      <c r="P16" s="5">
        <v>1967</v>
      </c>
      <c r="Q16" s="5">
        <v>1989</v>
      </c>
      <c r="R16" s="5">
        <v>2003</v>
      </c>
      <c r="S16" s="5">
        <v>1835</v>
      </c>
      <c r="T16" s="5">
        <v>2038</v>
      </c>
      <c r="U16" s="5">
        <v>1852</v>
      </c>
      <c r="V16" s="5">
        <v>1753</v>
      </c>
      <c r="W16" s="5">
        <v>1740</v>
      </c>
      <c r="X16" s="5">
        <v>1648</v>
      </c>
      <c r="Y16" s="8">
        <v>-5.2873563218390762E-2</v>
      </c>
      <c r="Z16" s="8">
        <v>-0.10190735694822881</v>
      </c>
      <c r="AA16" s="8">
        <v>-6.2037564029595933E-2</v>
      </c>
      <c r="AB16" s="8">
        <v>-0.3354838709677419</v>
      </c>
    </row>
    <row r="17" spans="2:28" x14ac:dyDescent="0.3">
      <c r="B17" s="4" t="s">
        <v>160</v>
      </c>
      <c r="C17" s="4" t="s">
        <v>161</v>
      </c>
      <c r="D17" s="5">
        <v>2523</v>
      </c>
      <c r="E17" s="5">
        <v>2310</v>
      </c>
      <c r="F17" s="5">
        <v>2560</v>
      </c>
      <c r="G17" s="5">
        <v>2948</v>
      </c>
      <c r="H17" s="5">
        <v>2821</v>
      </c>
      <c r="I17" s="5">
        <v>1574</v>
      </c>
      <c r="J17" s="5">
        <v>1296</v>
      </c>
      <c r="K17" s="5">
        <v>1391</v>
      </c>
      <c r="L17" s="5">
        <v>1282</v>
      </c>
      <c r="M17" s="5">
        <v>1411</v>
      </c>
      <c r="N17" s="5">
        <v>1653</v>
      </c>
      <c r="O17" s="5">
        <v>1732</v>
      </c>
      <c r="P17" s="5">
        <v>1933</v>
      </c>
      <c r="Q17" s="5">
        <v>1971</v>
      </c>
      <c r="R17" s="5">
        <v>2166</v>
      </c>
      <c r="S17" s="5">
        <v>2359</v>
      </c>
      <c r="T17" s="5">
        <v>2381</v>
      </c>
      <c r="U17" s="5">
        <v>2221</v>
      </c>
      <c r="V17" s="5">
        <v>2231</v>
      </c>
      <c r="W17" s="5">
        <v>2297</v>
      </c>
      <c r="X17" s="5">
        <v>2117</v>
      </c>
      <c r="Y17" s="8">
        <v>-7.836308228123634E-2</v>
      </c>
      <c r="Z17" s="8">
        <v>-0.10258584145824499</v>
      </c>
      <c r="AA17" s="8">
        <v>0.2807017543859649</v>
      </c>
      <c r="AB17" s="8">
        <v>-0.16091954022988511</v>
      </c>
    </row>
    <row r="18" spans="2:28" x14ac:dyDescent="0.3">
      <c r="B18" s="4" t="s">
        <v>162</v>
      </c>
      <c r="C18" s="4" t="s">
        <v>163</v>
      </c>
      <c r="D18" s="5">
        <v>1812</v>
      </c>
      <c r="E18" s="5">
        <v>1823</v>
      </c>
      <c r="F18" s="5">
        <v>1933</v>
      </c>
      <c r="G18" s="5">
        <v>2122</v>
      </c>
      <c r="H18" s="5">
        <v>1986</v>
      </c>
      <c r="I18" s="5">
        <v>1255</v>
      </c>
      <c r="J18" s="5">
        <v>1209</v>
      </c>
      <c r="K18" s="5">
        <v>1235</v>
      </c>
      <c r="L18" s="5">
        <v>1244</v>
      </c>
      <c r="M18" s="5">
        <v>1342</v>
      </c>
      <c r="N18" s="5">
        <v>1665</v>
      </c>
      <c r="O18" s="5">
        <v>1684</v>
      </c>
      <c r="P18" s="5">
        <v>1814</v>
      </c>
      <c r="Q18" s="5">
        <v>1779</v>
      </c>
      <c r="R18" s="5">
        <v>1789</v>
      </c>
      <c r="S18" s="5">
        <v>1688</v>
      </c>
      <c r="T18" s="5">
        <v>1773</v>
      </c>
      <c r="U18" s="5">
        <v>1704</v>
      </c>
      <c r="V18" s="5">
        <v>1856</v>
      </c>
      <c r="W18" s="5">
        <v>1796</v>
      </c>
      <c r="X18" s="5">
        <v>1748</v>
      </c>
      <c r="Y18" s="8">
        <v>-2.672605790645877E-2</v>
      </c>
      <c r="Z18" s="8">
        <v>3.5545023696682547E-2</v>
      </c>
      <c r="AA18" s="8">
        <v>4.9849849849849859E-2</v>
      </c>
      <c r="AB18" s="8">
        <v>-3.5320088300220709E-2</v>
      </c>
    </row>
    <row r="19" spans="2:28" x14ac:dyDescent="0.3">
      <c r="B19" s="4" t="s">
        <v>164</v>
      </c>
      <c r="C19" s="4" t="s">
        <v>165</v>
      </c>
      <c r="D19" s="5">
        <v>4441</v>
      </c>
      <c r="E19" s="5">
        <v>4451</v>
      </c>
      <c r="F19" s="5">
        <v>4462</v>
      </c>
      <c r="G19" s="5">
        <v>4590</v>
      </c>
      <c r="H19" s="5">
        <v>4406</v>
      </c>
      <c r="I19" s="5">
        <v>2581</v>
      </c>
      <c r="J19" s="5">
        <v>1842</v>
      </c>
      <c r="K19" s="5">
        <v>1999</v>
      </c>
      <c r="L19" s="5">
        <v>2015</v>
      </c>
      <c r="M19" s="5">
        <v>2122</v>
      </c>
      <c r="N19" s="5">
        <v>2520</v>
      </c>
      <c r="O19" s="5">
        <v>2635</v>
      </c>
      <c r="P19" s="5">
        <v>2862</v>
      </c>
      <c r="Q19" s="5">
        <v>3060</v>
      </c>
      <c r="R19" s="5">
        <v>2988</v>
      </c>
      <c r="S19" s="5">
        <v>3005</v>
      </c>
      <c r="T19" s="5">
        <v>2928</v>
      </c>
      <c r="U19" s="5">
        <v>2730</v>
      </c>
      <c r="V19" s="5">
        <v>2883</v>
      </c>
      <c r="W19" s="5">
        <v>2759</v>
      </c>
      <c r="X19" s="5">
        <v>2636</v>
      </c>
      <c r="Y19" s="8">
        <v>-4.4581370061616547E-2</v>
      </c>
      <c r="Z19" s="8">
        <v>-0.1227953410981697</v>
      </c>
      <c r="AA19" s="8">
        <v>4.603174603174609E-2</v>
      </c>
      <c r="AB19" s="8">
        <v>-0.40643999099301958</v>
      </c>
    </row>
    <row r="20" spans="2:28" x14ac:dyDescent="0.3">
      <c r="B20" s="4" t="s">
        <v>166</v>
      </c>
      <c r="C20" s="4" t="s">
        <v>167</v>
      </c>
      <c r="D20" s="5">
        <v>10277</v>
      </c>
      <c r="E20" s="5">
        <v>9683</v>
      </c>
      <c r="F20" s="5">
        <v>10208</v>
      </c>
      <c r="G20" s="5">
        <v>10943</v>
      </c>
      <c r="H20" s="5">
        <v>10600</v>
      </c>
      <c r="I20" s="5">
        <v>5754</v>
      </c>
      <c r="J20" s="5">
        <v>5041</v>
      </c>
      <c r="K20" s="5">
        <v>4995</v>
      </c>
      <c r="L20" s="5">
        <v>4888</v>
      </c>
      <c r="M20" s="5">
        <v>5048</v>
      </c>
      <c r="N20" s="5">
        <v>5936</v>
      </c>
      <c r="O20" s="5">
        <v>6186</v>
      </c>
      <c r="P20" s="5">
        <v>6647</v>
      </c>
      <c r="Q20" s="5">
        <v>6624</v>
      </c>
      <c r="R20" s="5">
        <v>6904</v>
      </c>
      <c r="S20" s="5">
        <v>7065</v>
      </c>
      <c r="T20" s="5">
        <v>6973</v>
      </c>
      <c r="U20" s="5">
        <v>6466</v>
      </c>
      <c r="V20" s="5">
        <v>7159</v>
      </c>
      <c r="W20" s="5">
        <v>6712</v>
      </c>
      <c r="X20" s="5">
        <v>6323</v>
      </c>
      <c r="Y20" s="8">
        <v>-5.7955899880810513E-2</v>
      </c>
      <c r="Z20" s="8">
        <v>-0.1050247699929229</v>
      </c>
      <c r="AA20" s="8">
        <v>6.5195417789757348E-2</v>
      </c>
      <c r="AB20" s="8">
        <v>-0.38474262917193741</v>
      </c>
    </row>
    <row r="21" spans="2:28" x14ac:dyDescent="0.3">
      <c r="B21" s="4" t="s">
        <v>168</v>
      </c>
      <c r="C21" s="4" t="s">
        <v>169</v>
      </c>
      <c r="D21" s="5">
        <v>16495</v>
      </c>
      <c r="E21" s="5">
        <v>15848</v>
      </c>
      <c r="F21" s="5">
        <v>17281</v>
      </c>
      <c r="G21" s="5">
        <v>18365</v>
      </c>
      <c r="H21" s="5">
        <v>18769</v>
      </c>
      <c r="I21" s="5">
        <v>10396</v>
      </c>
      <c r="J21" s="5">
        <v>8202</v>
      </c>
      <c r="K21" s="5">
        <v>7977</v>
      </c>
      <c r="L21" s="5">
        <v>7586</v>
      </c>
      <c r="M21" s="5">
        <v>7752</v>
      </c>
      <c r="N21" s="5">
        <v>9317</v>
      </c>
      <c r="O21" s="5">
        <v>10397</v>
      </c>
      <c r="P21" s="5">
        <v>11951</v>
      </c>
      <c r="Q21" s="5">
        <v>11900</v>
      </c>
      <c r="R21" s="5">
        <v>11921</v>
      </c>
      <c r="S21" s="5">
        <v>11711</v>
      </c>
      <c r="T21" s="5">
        <v>11748</v>
      </c>
      <c r="U21" s="5">
        <v>10675</v>
      </c>
      <c r="V21" s="5">
        <v>12645</v>
      </c>
      <c r="W21" s="5">
        <v>11628</v>
      </c>
      <c r="X21" s="5">
        <v>10408</v>
      </c>
      <c r="Y21" s="8">
        <v>-0.1049191606467148</v>
      </c>
      <c r="Z21" s="8">
        <v>-0.1112629152079242</v>
      </c>
      <c r="AA21" s="8">
        <v>0.11709777825480309</v>
      </c>
      <c r="AB21" s="8">
        <v>-0.36902091542891791</v>
      </c>
    </row>
    <row r="22" spans="2:28" x14ac:dyDescent="0.3">
      <c r="B22" s="4" t="s">
        <v>170</v>
      </c>
      <c r="C22" s="4" t="s">
        <v>171</v>
      </c>
      <c r="D22" s="5">
        <v>5009</v>
      </c>
      <c r="E22" s="5">
        <v>5211</v>
      </c>
      <c r="F22" s="5">
        <v>5548</v>
      </c>
      <c r="G22" s="5">
        <v>5708</v>
      </c>
      <c r="H22" s="5">
        <v>5775</v>
      </c>
      <c r="I22" s="5">
        <v>3588</v>
      </c>
      <c r="J22" s="5">
        <v>3357</v>
      </c>
      <c r="K22" s="5">
        <v>3219</v>
      </c>
      <c r="L22" s="5">
        <v>2941</v>
      </c>
      <c r="M22" s="5">
        <v>3061</v>
      </c>
      <c r="N22" s="5">
        <v>3710</v>
      </c>
      <c r="O22" s="5">
        <v>3975</v>
      </c>
      <c r="P22" s="5">
        <v>4105</v>
      </c>
      <c r="Q22" s="5">
        <v>4504</v>
      </c>
      <c r="R22" s="5">
        <v>4688</v>
      </c>
      <c r="S22" s="5">
        <v>4454</v>
      </c>
      <c r="T22" s="5">
        <v>4501</v>
      </c>
      <c r="U22" s="5">
        <v>4085</v>
      </c>
      <c r="V22" s="5">
        <v>4705</v>
      </c>
      <c r="W22" s="5">
        <v>4227</v>
      </c>
      <c r="X22" s="5">
        <v>3854</v>
      </c>
      <c r="Y22" s="8">
        <v>-8.8242252188313275E-2</v>
      </c>
      <c r="Z22" s="8">
        <v>-0.13471037269869779</v>
      </c>
      <c r="AA22" s="8">
        <v>3.8814016172506793E-2</v>
      </c>
      <c r="AB22" s="8">
        <v>-0.23058494709522859</v>
      </c>
    </row>
    <row r="23" spans="2:28" x14ac:dyDescent="0.3">
      <c r="B23" s="4" t="s">
        <v>172</v>
      </c>
      <c r="C23" s="4" t="s">
        <v>173</v>
      </c>
      <c r="D23" s="5">
        <v>1836</v>
      </c>
      <c r="E23" s="5">
        <v>1806</v>
      </c>
      <c r="F23" s="5">
        <v>1924</v>
      </c>
      <c r="G23" s="5">
        <v>2017</v>
      </c>
      <c r="H23" s="5">
        <v>2117</v>
      </c>
      <c r="I23" s="5">
        <v>1282</v>
      </c>
      <c r="J23" s="5">
        <v>1038</v>
      </c>
      <c r="K23" s="5">
        <v>921</v>
      </c>
      <c r="L23" s="5">
        <v>970</v>
      </c>
      <c r="M23" s="5">
        <v>883</v>
      </c>
      <c r="N23" s="5">
        <v>1086</v>
      </c>
      <c r="O23" s="5">
        <v>1077</v>
      </c>
      <c r="P23" s="5">
        <v>1180</v>
      </c>
      <c r="Q23" s="5">
        <v>1296</v>
      </c>
      <c r="R23" s="5">
        <v>1263</v>
      </c>
      <c r="S23" s="5">
        <v>1299</v>
      </c>
      <c r="T23" s="5">
        <v>1374</v>
      </c>
      <c r="U23" s="5">
        <v>1373</v>
      </c>
      <c r="V23" s="5">
        <v>1570</v>
      </c>
      <c r="W23" s="5">
        <v>1278</v>
      </c>
      <c r="X23" s="5">
        <v>1212</v>
      </c>
      <c r="Y23" s="8">
        <v>-5.1643192488262879E-2</v>
      </c>
      <c r="Z23" s="8">
        <v>-6.6974595842956175E-2</v>
      </c>
      <c r="AA23" s="8">
        <v>0.11602209944751379</v>
      </c>
      <c r="AB23" s="8">
        <v>-0.33986928104575159</v>
      </c>
    </row>
    <row r="24" spans="2:28" x14ac:dyDescent="0.3">
      <c r="B24" s="4" t="s">
        <v>174</v>
      </c>
      <c r="C24" s="4" t="s">
        <v>175</v>
      </c>
      <c r="D24" s="5">
        <v>1805</v>
      </c>
      <c r="E24" s="5">
        <v>1564</v>
      </c>
      <c r="F24" s="5">
        <v>1585</v>
      </c>
      <c r="G24" s="5">
        <v>1787</v>
      </c>
      <c r="H24" s="5">
        <v>1978</v>
      </c>
      <c r="I24" s="5">
        <v>1328</v>
      </c>
      <c r="J24" s="5">
        <v>959</v>
      </c>
      <c r="K24" s="5">
        <v>972</v>
      </c>
      <c r="L24" s="5">
        <v>870</v>
      </c>
      <c r="M24" s="5">
        <v>1107</v>
      </c>
      <c r="N24" s="5">
        <v>1468</v>
      </c>
      <c r="O24" s="5">
        <v>1488</v>
      </c>
      <c r="P24" s="5">
        <v>1737</v>
      </c>
      <c r="Q24" s="5">
        <v>1931</v>
      </c>
      <c r="R24" s="5">
        <v>1834</v>
      </c>
      <c r="S24" s="5">
        <v>1778</v>
      </c>
      <c r="T24" s="5">
        <v>1887</v>
      </c>
      <c r="U24" s="5">
        <v>1822</v>
      </c>
      <c r="V24" s="5">
        <v>1997</v>
      </c>
      <c r="W24" s="5">
        <v>1958</v>
      </c>
      <c r="X24" s="5">
        <v>1706</v>
      </c>
      <c r="Y24" s="8">
        <v>-0.12870275791624111</v>
      </c>
      <c r="Z24" s="8">
        <v>-4.0494938132733423E-2</v>
      </c>
      <c r="AA24" s="8">
        <v>0.16212534059945491</v>
      </c>
      <c r="AB24" s="8">
        <v>-5.4847645429362928E-2</v>
      </c>
    </row>
    <row r="25" spans="2:28" x14ac:dyDescent="0.3">
      <c r="B25" s="4" t="s">
        <v>176</v>
      </c>
      <c r="C25" s="4" t="s">
        <v>177</v>
      </c>
      <c r="D25" s="5">
        <v>1841</v>
      </c>
      <c r="E25" s="5">
        <v>2034</v>
      </c>
      <c r="F25" s="5">
        <v>2183</v>
      </c>
      <c r="G25" s="5">
        <v>2019</v>
      </c>
      <c r="H25" s="5">
        <v>2031</v>
      </c>
      <c r="I25" s="5">
        <v>1416</v>
      </c>
      <c r="J25" s="5">
        <v>1359</v>
      </c>
      <c r="K25" s="5">
        <v>1390</v>
      </c>
      <c r="L25" s="5">
        <v>1191</v>
      </c>
      <c r="M25" s="5">
        <v>1381</v>
      </c>
      <c r="N25" s="5">
        <v>1523</v>
      </c>
      <c r="O25" s="5">
        <v>1718</v>
      </c>
      <c r="P25" s="5">
        <v>1754</v>
      </c>
      <c r="Q25" s="5">
        <v>1748</v>
      </c>
      <c r="R25" s="5">
        <v>1700</v>
      </c>
      <c r="S25" s="5">
        <v>1687</v>
      </c>
      <c r="T25" s="5">
        <v>1628</v>
      </c>
      <c r="U25" s="5">
        <v>1601</v>
      </c>
      <c r="V25" s="5">
        <v>1825</v>
      </c>
      <c r="W25" s="5">
        <v>1791</v>
      </c>
      <c r="X25" s="5">
        <v>1616</v>
      </c>
      <c r="Y25" s="8">
        <v>-9.771077610273593E-2</v>
      </c>
      <c r="Z25" s="8">
        <v>-4.2086544161232919E-2</v>
      </c>
      <c r="AA25" s="8">
        <v>6.1063690085357843E-2</v>
      </c>
      <c r="AB25" s="8">
        <v>-0.1222161868549702</v>
      </c>
    </row>
    <row r="26" spans="2:28" x14ac:dyDescent="0.3">
      <c r="B26" s="4" t="s">
        <v>178</v>
      </c>
      <c r="C26" s="4" t="s">
        <v>179</v>
      </c>
      <c r="D26" s="5">
        <v>317</v>
      </c>
      <c r="E26" s="5">
        <v>382</v>
      </c>
      <c r="F26" s="5">
        <v>333</v>
      </c>
      <c r="G26" s="5">
        <v>355</v>
      </c>
      <c r="H26" s="5">
        <v>323</v>
      </c>
      <c r="I26" s="5">
        <v>279</v>
      </c>
      <c r="J26" s="5">
        <v>217</v>
      </c>
      <c r="K26" s="5">
        <v>247</v>
      </c>
      <c r="L26" s="5">
        <v>268</v>
      </c>
      <c r="M26" s="5">
        <v>224</v>
      </c>
      <c r="N26" s="5">
        <v>258</v>
      </c>
      <c r="O26" s="5">
        <v>281</v>
      </c>
      <c r="P26" s="5">
        <v>353</v>
      </c>
      <c r="Q26" s="5">
        <v>361</v>
      </c>
      <c r="R26" s="5">
        <v>392</v>
      </c>
      <c r="S26" s="5">
        <v>332</v>
      </c>
      <c r="T26" s="5">
        <v>329</v>
      </c>
      <c r="U26" s="5">
        <v>310</v>
      </c>
      <c r="V26" s="5">
        <v>421</v>
      </c>
      <c r="W26" s="5">
        <v>292</v>
      </c>
      <c r="X26" s="5">
        <v>292</v>
      </c>
      <c r="Y26" s="8">
        <v>0</v>
      </c>
      <c r="Z26" s="8">
        <v>-0.1204819277108434</v>
      </c>
      <c r="AA26" s="8">
        <v>0.13178294573643409</v>
      </c>
      <c r="AB26" s="8">
        <v>-7.8864353312302793E-2</v>
      </c>
    </row>
    <row r="27" spans="2:28" x14ac:dyDescent="0.3">
      <c r="B27" s="4" t="s">
        <v>180</v>
      </c>
      <c r="C27" s="4" t="s">
        <v>181</v>
      </c>
      <c r="D27" s="5">
        <v>3447</v>
      </c>
      <c r="E27" s="5">
        <v>3786</v>
      </c>
      <c r="F27" s="5">
        <v>3966</v>
      </c>
      <c r="G27" s="5">
        <v>4203</v>
      </c>
      <c r="H27" s="5">
        <v>4390</v>
      </c>
      <c r="I27" s="5">
        <v>2040</v>
      </c>
      <c r="J27" s="5">
        <v>1610</v>
      </c>
      <c r="K27" s="5">
        <v>1703</v>
      </c>
      <c r="L27" s="5">
        <v>1671</v>
      </c>
      <c r="M27" s="5">
        <v>1822</v>
      </c>
      <c r="N27" s="5">
        <v>1885</v>
      </c>
      <c r="O27" s="5">
        <v>1925</v>
      </c>
      <c r="P27" s="5">
        <v>2177</v>
      </c>
      <c r="Q27" s="5">
        <v>2310</v>
      </c>
      <c r="R27" s="5">
        <v>2345</v>
      </c>
      <c r="S27" s="5">
        <v>2531</v>
      </c>
      <c r="T27" s="5">
        <v>2569</v>
      </c>
      <c r="U27" s="5">
        <v>2365</v>
      </c>
      <c r="V27" s="5">
        <v>2663</v>
      </c>
      <c r="W27" s="5">
        <v>2490</v>
      </c>
      <c r="X27" s="5">
        <v>2510</v>
      </c>
      <c r="Y27" s="8">
        <v>8.0321285140563248E-3</v>
      </c>
      <c r="Z27" s="8">
        <v>-8.2971157645199689E-3</v>
      </c>
      <c r="AA27" s="8">
        <v>0.33156498673740042</v>
      </c>
      <c r="AB27" s="8">
        <v>-0.27183057731360599</v>
      </c>
    </row>
    <row r="28" spans="2:28" x14ac:dyDescent="0.3">
      <c r="B28" s="4" t="s">
        <v>182</v>
      </c>
      <c r="C28" s="4" t="s">
        <v>183</v>
      </c>
      <c r="D28" s="5">
        <v>7744</v>
      </c>
      <c r="E28" s="5">
        <v>8321</v>
      </c>
      <c r="F28" s="5">
        <v>9236</v>
      </c>
      <c r="G28" s="5">
        <v>9496</v>
      </c>
      <c r="H28" s="5">
        <v>8979</v>
      </c>
      <c r="I28" s="5">
        <v>5104</v>
      </c>
      <c r="J28" s="5">
        <v>3561</v>
      </c>
      <c r="K28" s="5">
        <v>3466</v>
      </c>
      <c r="L28" s="5">
        <v>3512</v>
      </c>
      <c r="M28" s="5">
        <v>3744</v>
      </c>
      <c r="N28" s="5">
        <v>4319</v>
      </c>
      <c r="O28" s="5">
        <v>4802</v>
      </c>
      <c r="P28" s="5">
        <v>5375</v>
      </c>
      <c r="Q28" s="5">
        <v>5425</v>
      </c>
      <c r="R28" s="5">
        <v>5557</v>
      </c>
      <c r="S28" s="5">
        <v>5740</v>
      </c>
      <c r="T28" s="5">
        <v>5802</v>
      </c>
      <c r="U28" s="5">
        <v>5117</v>
      </c>
      <c r="V28" s="5">
        <v>5616</v>
      </c>
      <c r="W28" s="5">
        <v>5475</v>
      </c>
      <c r="X28" s="5">
        <v>5171</v>
      </c>
      <c r="Y28" s="8">
        <v>-5.5525114155251187E-2</v>
      </c>
      <c r="Z28" s="8">
        <v>-9.9128919860627218E-2</v>
      </c>
      <c r="AA28" s="8">
        <v>0.19726788608474191</v>
      </c>
      <c r="AB28" s="8">
        <v>-0.33225723140495872</v>
      </c>
    </row>
    <row r="29" spans="2:28" x14ac:dyDescent="0.3">
      <c r="B29" s="4" t="s">
        <v>184</v>
      </c>
      <c r="C29" s="4" t="s">
        <v>185</v>
      </c>
      <c r="D29" s="5">
        <v>343</v>
      </c>
      <c r="E29" s="5">
        <v>357</v>
      </c>
      <c r="F29" s="5">
        <v>371</v>
      </c>
      <c r="G29" s="5">
        <v>369</v>
      </c>
      <c r="H29" s="5">
        <v>391</v>
      </c>
      <c r="I29" s="5">
        <v>325</v>
      </c>
      <c r="J29" s="5">
        <v>280</v>
      </c>
      <c r="K29" s="5">
        <v>296</v>
      </c>
      <c r="L29" s="5">
        <v>275</v>
      </c>
      <c r="M29" s="5">
        <v>263</v>
      </c>
      <c r="N29" s="5">
        <v>307</v>
      </c>
      <c r="O29" s="5">
        <v>330</v>
      </c>
      <c r="P29" s="5">
        <v>399</v>
      </c>
      <c r="Q29" s="5">
        <v>381</v>
      </c>
      <c r="R29" s="5">
        <v>429</v>
      </c>
      <c r="S29" s="5">
        <v>395</v>
      </c>
      <c r="T29" s="5">
        <v>388</v>
      </c>
      <c r="U29" s="5">
        <v>358</v>
      </c>
      <c r="V29" s="5">
        <v>379</v>
      </c>
      <c r="W29" s="5">
        <v>314</v>
      </c>
      <c r="X29" s="5">
        <v>345</v>
      </c>
      <c r="Y29" s="8">
        <v>9.8726114649681618E-2</v>
      </c>
      <c r="Z29" s="8">
        <v>-0.12658227848101269</v>
      </c>
      <c r="AA29" s="8">
        <v>0.12377850162866461</v>
      </c>
      <c r="AB29" s="8">
        <v>5.8309037900874383E-3</v>
      </c>
    </row>
    <row r="30" spans="2:28" x14ac:dyDescent="0.3">
      <c r="B30" s="4" t="s">
        <v>186</v>
      </c>
      <c r="C30" s="4" t="s">
        <v>187</v>
      </c>
      <c r="D30" s="5">
        <v>4113</v>
      </c>
      <c r="E30" s="5">
        <v>3409</v>
      </c>
      <c r="F30" s="5">
        <v>3940</v>
      </c>
      <c r="G30" s="5">
        <v>4106</v>
      </c>
      <c r="H30" s="5">
        <v>4178</v>
      </c>
      <c r="I30" s="5">
        <v>2389</v>
      </c>
      <c r="J30" s="5">
        <v>2033</v>
      </c>
      <c r="K30" s="5">
        <v>2150</v>
      </c>
      <c r="L30" s="5">
        <v>2063</v>
      </c>
      <c r="M30" s="5">
        <v>1987</v>
      </c>
      <c r="N30" s="5">
        <v>2397</v>
      </c>
      <c r="O30" s="5">
        <v>2712</v>
      </c>
      <c r="P30" s="5">
        <v>2889</v>
      </c>
      <c r="Q30" s="5">
        <v>3010</v>
      </c>
      <c r="R30" s="5">
        <v>3061</v>
      </c>
      <c r="S30" s="5">
        <v>3132</v>
      </c>
      <c r="T30" s="5">
        <v>3063</v>
      </c>
      <c r="U30" s="5">
        <v>2959</v>
      </c>
      <c r="V30" s="5">
        <v>3430</v>
      </c>
      <c r="W30" s="5">
        <v>3082</v>
      </c>
      <c r="X30" s="5">
        <v>2808</v>
      </c>
      <c r="Y30" s="8">
        <v>-8.8903309539260178E-2</v>
      </c>
      <c r="Z30" s="8">
        <v>-0.10344827586206901</v>
      </c>
      <c r="AA30" s="8">
        <v>0.17146433041301631</v>
      </c>
      <c r="AB30" s="8">
        <v>-0.3172866520787746</v>
      </c>
    </row>
    <row r="31" spans="2:28" x14ac:dyDescent="0.3">
      <c r="B31" s="4" t="s">
        <v>188</v>
      </c>
      <c r="C31" s="4" t="s">
        <v>189</v>
      </c>
      <c r="D31" s="5">
        <v>4730</v>
      </c>
      <c r="E31" s="5">
        <v>4602</v>
      </c>
      <c r="F31" s="5">
        <v>4882</v>
      </c>
      <c r="G31" s="5">
        <v>5263</v>
      </c>
      <c r="H31" s="5">
        <v>5207</v>
      </c>
      <c r="I31" s="5">
        <v>3038</v>
      </c>
      <c r="J31" s="5">
        <v>2251</v>
      </c>
      <c r="K31" s="5">
        <v>2132</v>
      </c>
      <c r="L31" s="5">
        <v>1962</v>
      </c>
      <c r="M31" s="5">
        <v>2146</v>
      </c>
      <c r="N31" s="5">
        <v>2732</v>
      </c>
      <c r="O31" s="5">
        <v>2956</v>
      </c>
      <c r="P31" s="5">
        <v>3329</v>
      </c>
      <c r="Q31" s="5">
        <v>3774</v>
      </c>
      <c r="R31" s="5">
        <v>3803</v>
      </c>
      <c r="S31" s="5">
        <v>3939</v>
      </c>
      <c r="T31" s="5">
        <v>3826</v>
      </c>
      <c r="U31" s="5">
        <v>3590</v>
      </c>
      <c r="V31" s="5">
        <v>4306</v>
      </c>
      <c r="W31" s="5">
        <v>3892</v>
      </c>
      <c r="X31" s="5">
        <v>3622</v>
      </c>
      <c r="Y31" s="8">
        <v>-6.9373072970195238E-2</v>
      </c>
      <c r="Z31" s="8">
        <v>-8.0477278497080529E-2</v>
      </c>
      <c r="AA31" s="8">
        <v>0.32576866764275247</v>
      </c>
      <c r="AB31" s="8">
        <v>-0.23424947145877381</v>
      </c>
    </row>
    <row r="32" spans="2:28" x14ac:dyDescent="0.3">
      <c r="B32" s="4" t="s">
        <v>190</v>
      </c>
      <c r="C32" s="4" t="s">
        <v>191</v>
      </c>
      <c r="D32" s="5">
        <v>2667</v>
      </c>
      <c r="E32" s="5">
        <v>2549</v>
      </c>
      <c r="F32" s="5">
        <v>2671</v>
      </c>
      <c r="G32" s="5">
        <v>3109</v>
      </c>
      <c r="H32" s="5">
        <v>2869</v>
      </c>
      <c r="I32" s="5">
        <v>1798</v>
      </c>
      <c r="J32" s="5">
        <v>1461</v>
      </c>
      <c r="K32" s="5">
        <v>1483</v>
      </c>
      <c r="L32" s="5">
        <v>1320</v>
      </c>
      <c r="M32" s="5">
        <v>1362</v>
      </c>
      <c r="N32" s="5">
        <v>1656</v>
      </c>
      <c r="O32" s="5">
        <v>1750</v>
      </c>
      <c r="P32" s="5">
        <v>1910</v>
      </c>
      <c r="Q32" s="5">
        <v>2062</v>
      </c>
      <c r="R32" s="5">
        <v>2145</v>
      </c>
      <c r="S32" s="5">
        <v>2244</v>
      </c>
      <c r="T32" s="5">
        <v>2023</v>
      </c>
      <c r="U32" s="5">
        <v>2110</v>
      </c>
      <c r="V32" s="5">
        <v>2392</v>
      </c>
      <c r="W32" s="5">
        <v>2025</v>
      </c>
      <c r="X32" s="5">
        <v>1867</v>
      </c>
      <c r="Y32" s="8">
        <v>-7.80246913580247E-2</v>
      </c>
      <c r="Z32" s="8">
        <v>-0.16800356506238859</v>
      </c>
      <c r="AA32" s="8">
        <v>0.12741545893719811</v>
      </c>
      <c r="AB32" s="8">
        <v>-0.2999625046869141</v>
      </c>
    </row>
    <row r="33" spans="2:28" x14ac:dyDescent="0.3">
      <c r="B33" s="4" t="s">
        <v>192</v>
      </c>
      <c r="C33" s="4" t="s">
        <v>193</v>
      </c>
      <c r="D33" s="5">
        <v>265</v>
      </c>
      <c r="E33" s="5">
        <v>315</v>
      </c>
      <c r="F33" s="5">
        <v>301</v>
      </c>
      <c r="G33" s="5">
        <v>357</v>
      </c>
      <c r="H33" s="5">
        <v>380</v>
      </c>
      <c r="I33" s="5">
        <v>305</v>
      </c>
      <c r="J33" s="5">
        <v>243</v>
      </c>
      <c r="K33" s="5">
        <v>267</v>
      </c>
      <c r="L33" s="5">
        <v>284</v>
      </c>
      <c r="M33" s="5">
        <v>289</v>
      </c>
      <c r="N33" s="5">
        <v>319</v>
      </c>
      <c r="O33" s="5">
        <v>318</v>
      </c>
      <c r="P33" s="5">
        <v>310</v>
      </c>
      <c r="Q33" s="5">
        <v>320</v>
      </c>
      <c r="R33" s="5">
        <v>305</v>
      </c>
      <c r="S33" s="5">
        <v>296</v>
      </c>
      <c r="T33" s="5">
        <v>300</v>
      </c>
      <c r="U33" s="5">
        <v>274</v>
      </c>
      <c r="V33" s="5">
        <v>285</v>
      </c>
      <c r="W33" s="5">
        <v>264</v>
      </c>
      <c r="X33" s="5">
        <v>244</v>
      </c>
      <c r="Y33" s="8">
        <v>-7.5757575757575801E-2</v>
      </c>
      <c r="Z33" s="8">
        <v>-0.17567567567567571</v>
      </c>
      <c r="AA33" s="8">
        <v>-0.23510971786833859</v>
      </c>
      <c r="AB33" s="8">
        <v>-7.9245283018867907E-2</v>
      </c>
    </row>
    <row r="34" spans="2:28" x14ac:dyDescent="0.3">
      <c r="B34" s="4" t="s">
        <v>194</v>
      </c>
      <c r="C34" s="4" t="s">
        <v>195</v>
      </c>
      <c r="D34" s="5">
        <v>3220</v>
      </c>
      <c r="E34" s="5">
        <v>3065</v>
      </c>
      <c r="F34" s="5">
        <v>3111</v>
      </c>
      <c r="G34" s="5">
        <v>3108</v>
      </c>
      <c r="H34" s="5">
        <v>3414</v>
      </c>
      <c r="I34" s="5">
        <v>1862</v>
      </c>
      <c r="J34" s="5">
        <v>1623</v>
      </c>
      <c r="K34" s="5">
        <v>1660</v>
      </c>
      <c r="L34" s="5">
        <v>1637</v>
      </c>
      <c r="M34" s="5">
        <v>1626</v>
      </c>
      <c r="N34" s="5">
        <v>1852</v>
      </c>
      <c r="O34" s="5">
        <v>1971</v>
      </c>
      <c r="P34" s="5">
        <v>2136</v>
      </c>
      <c r="Q34" s="5">
        <v>2265</v>
      </c>
      <c r="R34" s="5">
        <v>2267</v>
      </c>
      <c r="S34" s="5">
        <v>2275</v>
      </c>
      <c r="T34" s="5">
        <v>2233</v>
      </c>
      <c r="U34" s="5">
        <v>2193</v>
      </c>
      <c r="V34" s="5">
        <v>2326</v>
      </c>
      <c r="W34" s="5">
        <v>2205</v>
      </c>
      <c r="X34" s="5">
        <v>2294</v>
      </c>
      <c r="Y34" s="8">
        <v>4.0362811791383242E-2</v>
      </c>
      <c r="Z34" s="8">
        <v>8.3516483516483664E-3</v>
      </c>
      <c r="AA34" s="8">
        <v>0.23866090712742971</v>
      </c>
      <c r="AB34" s="8">
        <v>-0.28757763975155282</v>
      </c>
    </row>
    <row r="35" spans="2:28" x14ac:dyDescent="0.3">
      <c r="B35" s="4" t="s">
        <v>196</v>
      </c>
      <c r="C35" s="4" t="s">
        <v>197</v>
      </c>
      <c r="D35" s="5">
        <v>8809</v>
      </c>
      <c r="E35" s="5">
        <v>8426</v>
      </c>
      <c r="F35" s="5">
        <v>8952</v>
      </c>
      <c r="G35" s="5">
        <v>9670</v>
      </c>
      <c r="H35" s="5">
        <v>9218</v>
      </c>
      <c r="I35" s="5">
        <v>5041</v>
      </c>
      <c r="J35" s="5">
        <v>4102</v>
      </c>
      <c r="K35" s="5">
        <v>4177</v>
      </c>
      <c r="L35" s="5">
        <v>4264</v>
      </c>
      <c r="M35" s="5">
        <v>4217</v>
      </c>
      <c r="N35" s="5">
        <v>4951</v>
      </c>
      <c r="O35" s="5">
        <v>5422</v>
      </c>
      <c r="P35" s="5">
        <v>5905</v>
      </c>
      <c r="Q35" s="5">
        <v>6164</v>
      </c>
      <c r="R35" s="5">
        <v>6628</v>
      </c>
      <c r="S35" s="5">
        <v>6993</v>
      </c>
      <c r="T35" s="5">
        <v>6999</v>
      </c>
      <c r="U35" s="5">
        <v>6282</v>
      </c>
      <c r="V35" s="5">
        <v>7358</v>
      </c>
      <c r="W35" s="5">
        <v>6676</v>
      </c>
      <c r="X35" s="5">
        <v>6156</v>
      </c>
      <c r="Y35" s="8">
        <v>-7.7890952666267221E-2</v>
      </c>
      <c r="Z35" s="8">
        <v>-0.1196911196911197</v>
      </c>
      <c r="AA35" s="8">
        <v>0.24338517471217941</v>
      </c>
      <c r="AB35" s="8">
        <v>-0.30116925871268019</v>
      </c>
    </row>
    <row r="36" spans="2:28" x14ac:dyDescent="0.3">
      <c r="B36" s="4" t="s">
        <v>198</v>
      </c>
      <c r="C36" s="4" t="s">
        <v>199</v>
      </c>
      <c r="D36" s="5">
        <v>2111</v>
      </c>
      <c r="E36" s="5">
        <v>2263</v>
      </c>
      <c r="F36" s="5">
        <v>2289</v>
      </c>
      <c r="G36" s="5">
        <v>2286</v>
      </c>
      <c r="H36" s="5">
        <v>2219</v>
      </c>
      <c r="I36" s="5">
        <v>1333</v>
      </c>
      <c r="J36" s="5">
        <v>1197</v>
      </c>
      <c r="K36" s="5">
        <v>1265</v>
      </c>
      <c r="L36" s="5">
        <v>1278</v>
      </c>
      <c r="M36" s="5">
        <v>1249</v>
      </c>
      <c r="N36" s="5">
        <v>1522</v>
      </c>
      <c r="O36" s="5">
        <v>1576</v>
      </c>
      <c r="P36" s="5">
        <v>1740</v>
      </c>
      <c r="Q36" s="5">
        <v>1710</v>
      </c>
      <c r="R36" s="5">
        <v>1820</v>
      </c>
      <c r="S36" s="5">
        <v>1708</v>
      </c>
      <c r="T36" s="5">
        <v>1618</v>
      </c>
      <c r="U36" s="5">
        <v>1588</v>
      </c>
      <c r="V36" s="5">
        <v>1745</v>
      </c>
      <c r="W36" s="5">
        <v>1759</v>
      </c>
      <c r="X36" s="5">
        <v>1561</v>
      </c>
      <c r="Y36" s="8">
        <v>-0.11256395679363269</v>
      </c>
      <c r="Z36" s="8">
        <v>-8.6065573770491843E-2</v>
      </c>
      <c r="AA36" s="8">
        <v>2.5624178712220669E-2</v>
      </c>
      <c r="AB36" s="8">
        <v>-0.26054002842254848</v>
      </c>
    </row>
    <row r="37" spans="2:28" x14ac:dyDescent="0.3">
      <c r="B37" s="4" t="s">
        <v>200</v>
      </c>
      <c r="C37" s="4" t="s">
        <v>201</v>
      </c>
      <c r="D37" s="5">
        <v>2159</v>
      </c>
      <c r="E37" s="5">
        <v>2246</v>
      </c>
      <c r="F37" s="5">
        <v>2242</v>
      </c>
      <c r="G37" s="5">
        <v>2201</v>
      </c>
      <c r="H37" s="5">
        <v>2239</v>
      </c>
      <c r="I37" s="5">
        <v>1299</v>
      </c>
      <c r="J37" s="5">
        <v>868</v>
      </c>
      <c r="K37" s="5">
        <v>948</v>
      </c>
      <c r="L37" s="5">
        <v>957</v>
      </c>
      <c r="M37" s="5">
        <v>944</v>
      </c>
      <c r="N37" s="5">
        <v>1145</v>
      </c>
      <c r="O37" s="5">
        <v>1284</v>
      </c>
      <c r="P37" s="5">
        <v>1399</v>
      </c>
      <c r="Q37" s="5">
        <v>1321</v>
      </c>
      <c r="R37" s="5">
        <v>1374</v>
      </c>
      <c r="S37" s="5">
        <v>1449</v>
      </c>
      <c r="T37" s="5">
        <v>1487</v>
      </c>
      <c r="U37" s="5">
        <v>1360</v>
      </c>
      <c r="V37" s="5">
        <v>1462</v>
      </c>
      <c r="W37" s="5">
        <v>1275</v>
      </c>
      <c r="X37" s="5">
        <v>1287</v>
      </c>
      <c r="Y37" s="8">
        <v>9.4117647058824527E-3</v>
      </c>
      <c r="Z37" s="8">
        <v>-0.11180124223602481</v>
      </c>
      <c r="AA37" s="8">
        <v>0.1240174672489083</v>
      </c>
      <c r="AB37" s="8">
        <v>-0.40389069013432138</v>
      </c>
    </row>
    <row r="38" spans="2:28" x14ac:dyDescent="0.3">
      <c r="B38" s="4" t="s">
        <v>202</v>
      </c>
      <c r="C38" s="4" t="s">
        <v>203</v>
      </c>
      <c r="D38" s="5">
        <v>5003</v>
      </c>
      <c r="E38" s="5">
        <v>4755</v>
      </c>
      <c r="F38" s="5">
        <v>4673</v>
      </c>
      <c r="G38" s="5">
        <v>5071</v>
      </c>
      <c r="H38" s="5">
        <v>4950</v>
      </c>
      <c r="I38" s="5">
        <v>2543</v>
      </c>
      <c r="J38" s="5">
        <v>1973</v>
      </c>
      <c r="K38" s="5">
        <v>1870</v>
      </c>
      <c r="L38" s="5">
        <v>1871</v>
      </c>
      <c r="M38" s="5">
        <v>2021</v>
      </c>
      <c r="N38" s="5">
        <v>2501</v>
      </c>
      <c r="O38" s="5">
        <v>2696</v>
      </c>
      <c r="P38" s="5">
        <v>3162</v>
      </c>
      <c r="Q38" s="5">
        <v>3244</v>
      </c>
      <c r="R38" s="5">
        <v>3250</v>
      </c>
      <c r="S38" s="5">
        <v>3216</v>
      </c>
      <c r="T38" s="5">
        <v>3238</v>
      </c>
      <c r="U38" s="5">
        <v>3194</v>
      </c>
      <c r="V38" s="5">
        <v>3327</v>
      </c>
      <c r="W38" s="5">
        <v>3218</v>
      </c>
      <c r="X38" s="5">
        <v>2962</v>
      </c>
      <c r="Y38" s="8">
        <v>-7.955251709136113E-2</v>
      </c>
      <c r="Z38" s="8">
        <v>-7.8980099502487522E-2</v>
      </c>
      <c r="AA38" s="8">
        <v>0.18432626949220321</v>
      </c>
      <c r="AB38" s="8">
        <v>-0.40795522686388158</v>
      </c>
    </row>
    <row r="39" spans="2:28" s="39" customFormat="1" x14ac:dyDescent="0.3">
      <c r="B39" s="45" t="s">
        <v>204</v>
      </c>
      <c r="C39" s="45" t="s">
        <v>205</v>
      </c>
      <c r="D39" s="44">
        <v>138734</v>
      </c>
      <c r="E39" s="44">
        <v>135514</v>
      </c>
      <c r="F39" s="44">
        <v>142319</v>
      </c>
      <c r="G39" s="44">
        <v>150717</v>
      </c>
      <c r="H39" s="44">
        <v>148395</v>
      </c>
      <c r="I39" s="44">
        <v>86397</v>
      </c>
      <c r="J39" s="44">
        <v>71714</v>
      </c>
      <c r="K39" s="44">
        <v>71883</v>
      </c>
      <c r="L39" s="44">
        <v>70400</v>
      </c>
      <c r="M39" s="44">
        <v>72895</v>
      </c>
      <c r="N39" s="44">
        <v>87531</v>
      </c>
      <c r="O39" s="44">
        <v>93302</v>
      </c>
      <c r="P39" s="44">
        <v>100218</v>
      </c>
      <c r="Q39" s="44">
        <v>100804</v>
      </c>
      <c r="R39" s="44">
        <v>103259</v>
      </c>
      <c r="S39" s="44">
        <v>102579</v>
      </c>
      <c r="T39" s="44">
        <v>102464</v>
      </c>
      <c r="U39" s="44">
        <v>95346</v>
      </c>
      <c r="V39" s="44">
        <v>110291</v>
      </c>
      <c r="W39" s="44">
        <v>101458</v>
      </c>
      <c r="X39" s="44">
        <v>93429</v>
      </c>
      <c r="Y39" s="86">
        <v>-7.9136194287291239E-2</v>
      </c>
      <c r="Z39" s="86">
        <v>-8.919954376626793E-2</v>
      </c>
      <c r="AA39" s="86">
        <v>6.7381841861740455E-2</v>
      </c>
      <c r="AB39" s="86">
        <v>-0.32656017991263853</v>
      </c>
    </row>
    <row r="42" spans="2:28" x14ac:dyDescent="0.3">
      <c r="B42" t="s">
        <v>206</v>
      </c>
      <c r="AB42" s="38" t="s">
        <v>207</v>
      </c>
    </row>
    <row r="43" spans="2:28" x14ac:dyDescent="0.3">
      <c r="B43" s="2" t="s">
        <v>208</v>
      </c>
      <c r="AB43" s="38" t="s">
        <v>209</v>
      </c>
    </row>
    <row r="44" spans="2:28" x14ac:dyDescent="0.3">
      <c r="AB44" s="38" t="s">
        <v>210</v>
      </c>
    </row>
    <row r="45" spans="2:28" x14ac:dyDescent="0.3">
      <c r="B45" s="2" t="s">
        <v>112</v>
      </c>
    </row>
  </sheetData>
  <mergeCells count="2">
    <mergeCell ref="B5:X5"/>
    <mergeCell ref="Y5:AB5"/>
  </mergeCells>
  <hyperlinks>
    <hyperlink ref="AB2" location="index!A1" display="return to index" xr:uid="{00000000-0004-0000-0100-000000000000}"/>
    <hyperlink ref="B3" r:id="rId1" xr:uid="{00000000-0004-0000-0100-000001000000}"/>
    <hyperlink ref="B43" r:id="rId2" xr:uid="{00000000-0004-0000-0100-000002000000}"/>
    <hyperlink ref="B45" location="index!A1" display="return to index" xr:uid="{00000000-0004-0000-0100-000003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A22"/>
  <sheetViews>
    <sheetView showGridLines="0" workbookViewId="0">
      <pane ySplit="6" topLeftCell="A7" activePane="bottomLeft" state="frozen"/>
      <selection pane="bottomLeft"/>
    </sheetView>
  </sheetViews>
  <sheetFormatPr defaultRowHeight="14.4" x14ac:dyDescent="0.3"/>
  <cols>
    <col min="1" max="1" width="3.6640625" customWidth="1"/>
    <col min="2" max="2" width="15.109375" bestFit="1" customWidth="1"/>
    <col min="3" max="23" width="9.109375" customWidth="1"/>
    <col min="24" max="24" width="6.88671875" customWidth="1"/>
    <col min="25" max="26" width="7" customWidth="1"/>
    <col min="27" max="27" width="9"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33</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x14ac:dyDescent="0.3">
      <c r="B6" s="40" t="s">
        <v>267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c r="X6" s="40" t="s">
        <v>212</v>
      </c>
      <c r="Y6" s="40" t="s">
        <v>137</v>
      </c>
      <c r="Z6" s="40" t="s">
        <v>138</v>
      </c>
      <c r="AA6" s="40" t="s">
        <v>139</v>
      </c>
    </row>
    <row r="7" spans="2:27" x14ac:dyDescent="0.3">
      <c r="B7" t="s">
        <v>268</v>
      </c>
      <c r="C7" s="5">
        <v>6264</v>
      </c>
      <c r="D7" s="5">
        <v>6515</v>
      </c>
      <c r="E7" s="5">
        <v>6510</v>
      </c>
      <c r="F7" s="5">
        <v>6929</v>
      </c>
      <c r="G7" s="5">
        <v>6516</v>
      </c>
      <c r="H7" s="5">
        <v>4334</v>
      </c>
      <c r="I7" s="5">
        <v>3811</v>
      </c>
      <c r="J7" s="5">
        <v>3839</v>
      </c>
      <c r="K7" s="5">
        <v>3836</v>
      </c>
      <c r="L7" s="5">
        <v>4098</v>
      </c>
      <c r="M7" s="5">
        <v>4839</v>
      </c>
      <c r="N7" s="5">
        <v>4702</v>
      </c>
      <c r="O7" s="5">
        <v>4160</v>
      </c>
      <c r="P7" s="5">
        <v>3328</v>
      </c>
      <c r="Q7" s="5">
        <v>3394</v>
      </c>
      <c r="R7" s="5">
        <v>3339</v>
      </c>
      <c r="S7" s="5">
        <v>3136</v>
      </c>
      <c r="T7" s="5">
        <v>2804</v>
      </c>
      <c r="U7" s="5">
        <v>3846</v>
      </c>
      <c r="V7" s="5">
        <v>3752</v>
      </c>
      <c r="W7" s="5">
        <v>3376</v>
      </c>
      <c r="X7" s="8">
        <v>-0.1002132196162047</v>
      </c>
      <c r="Y7" s="8">
        <v>1.108116202455833E-2</v>
      </c>
      <c r="Z7" s="8">
        <v>-0.30233519322174007</v>
      </c>
      <c r="AA7" s="8">
        <v>-0.46104725415070252</v>
      </c>
    </row>
    <row r="8" spans="2:27" x14ac:dyDescent="0.3">
      <c r="B8" t="s">
        <v>269</v>
      </c>
      <c r="C8" s="5">
        <v>3407</v>
      </c>
      <c r="D8" s="5">
        <v>3662</v>
      </c>
      <c r="E8" s="5">
        <v>3835</v>
      </c>
      <c r="F8" s="5">
        <v>4239</v>
      </c>
      <c r="G8" s="5">
        <v>4229</v>
      </c>
      <c r="H8" s="5">
        <v>2407</v>
      </c>
      <c r="I8" s="5">
        <v>1991</v>
      </c>
      <c r="J8" s="5">
        <v>1890</v>
      </c>
      <c r="K8" s="5">
        <v>1821</v>
      </c>
      <c r="L8" s="5">
        <v>1887</v>
      </c>
      <c r="M8" s="5">
        <v>2181</v>
      </c>
      <c r="N8" s="5">
        <v>2166</v>
      </c>
      <c r="O8" s="5">
        <v>2451</v>
      </c>
      <c r="P8" s="5">
        <v>2576</v>
      </c>
      <c r="Q8" s="5">
        <v>2501</v>
      </c>
      <c r="R8" s="5">
        <v>2517</v>
      </c>
      <c r="S8" s="5">
        <v>2470</v>
      </c>
      <c r="T8" s="5">
        <v>2391</v>
      </c>
      <c r="U8" s="5">
        <v>2781</v>
      </c>
      <c r="V8" s="5">
        <v>2632</v>
      </c>
      <c r="W8" s="5">
        <v>2308</v>
      </c>
      <c r="X8" s="8">
        <v>-0.1231003039513677</v>
      </c>
      <c r="Y8" s="8">
        <v>-8.3035359555025834E-2</v>
      </c>
      <c r="Z8" s="8">
        <v>5.8230169646950942E-2</v>
      </c>
      <c r="AA8" s="8">
        <v>-0.32257117698855298</v>
      </c>
    </row>
    <row r="9" spans="2:27" x14ac:dyDescent="0.3">
      <c r="B9" t="s">
        <v>270</v>
      </c>
      <c r="C9" s="5">
        <v>1925</v>
      </c>
      <c r="D9" s="5">
        <v>1609</v>
      </c>
      <c r="E9" s="5">
        <v>1788</v>
      </c>
      <c r="F9" s="5">
        <v>1856</v>
      </c>
      <c r="G9" s="5">
        <v>1914</v>
      </c>
      <c r="H9" s="5">
        <v>898</v>
      </c>
      <c r="I9" s="5">
        <v>795</v>
      </c>
      <c r="J9" s="5">
        <v>863</v>
      </c>
      <c r="K9" s="5">
        <v>821</v>
      </c>
      <c r="L9" s="5">
        <v>955</v>
      </c>
      <c r="M9" s="5">
        <v>1097</v>
      </c>
      <c r="N9" s="5">
        <v>1088</v>
      </c>
      <c r="O9" s="5">
        <v>1182</v>
      </c>
      <c r="P9" s="5">
        <v>1156</v>
      </c>
      <c r="Q9" s="5">
        <v>1283</v>
      </c>
      <c r="R9" s="5">
        <v>1341</v>
      </c>
      <c r="S9" s="5">
        <v>1330</v>
      </c>
      <c r="T9" s="5">
        <v>1195</v>
      </c>
      <c r="U9" s="5">
        <v>1276</v>
      </c>
      <c r="V9" s="5">
        <v>1184</v>
      </c>
      <c r="W9" s="5">
        <v>1039</v>
      </c>
      <c r="X9" s="8">
        <v>-0.1224662162162162</v>
      </c>
      <c r="Y9" s="8">
        <v>-0.2252050708426547</v>
      </c>
      <c r="Z9" s="8">
        <v>-5.2871467639015512E-2</v>
      </c>
      <c r="AA9" s="8">
        <v>-0.46025974025974031</v>
      </c>
    </row>
    <row r="10" spans="2:27" x14ac:dyDescent="0.3">
      <c r="B10" t="s">
        <v>271</v>
      </c>
      <c r="C10" s="5">
        <v>15486</v>
      </c>
      <c r="D10" s="5">
        <v>14430</v>
      </c>
      <c r="E10" s="5">
        <v>14789</v>
      </c>
      <c r="F10" s="5">
        <v>16293</v>
      </c>
      <c r="G10" s="5">
        <v>15393</v>
      </c>
      <c r="H10" s="5">
        <v>8704</v>
      </c>
      <c r="I10" s="5">
        <v>7428</v>
      </c>
      <c r="J10" s="5">
        <v>7526</v>
      </c>
      <c r="K10" s="5">
        <v>7412</v>
      </c>
      <c r="L10" s="5">
        <v>7687</v>
      </c>
      <c r="M10" s="5">
        <v>9801</v>
      </c>
      <c r="N10" s="5">
        <v>10884</v>
      </c>
      <c r="O10" s="5">
        <v>11837</v>
      </c>
      <c r="P10" s="5">
        <v>11495</v>
      </c>
      <c r="Q10" s="5">
        <v>11782</v>
      </c>
      <c r="R10" s="5">
        <v>10918</v>
      </c>
      <c r="S10" s="5">
        <v>10887</v>
      </c>
      <c r="T10" s="5">
        <v>9609</v>
      </c>
      <c r="U10" s="5">
        <v>11493</v>
      </c>
      <c r="V10" s="5">
        <v>10236</v>
      </c>
      <c r="W10" s="5">
        <v>9459</v>
      </c>
      <c r="X10" s="8">
        <v>-7.5908558030480688E-2</v>
      </c>
      <c r="Y10" s="8">
        <v>-0.13363253343103129</v>
      </c>
      <c r="Z10" s="8">
        <v>-3.489439853076215E-2</v>
      </c>
      <c r="AA10" s="8">
        <v>-0.38919023634250288</v>
      </c>
    </row>
    <row r="11" spans="2:27" x14ac:dyDescent="0.3">
      <c r="B11" t="s">
        <v>272</v>
      </c>
      <c r="C11" s="5">
        <v>16425</v>
      </c>
      <c r="D11" s="5">
        <v>15794</v>
      </c>
      <c r="E11" s="5">
        <v>17185</v>
      </c>
      <c r="F11" s="5">
        <v>18241</v>
      </c>
      <c r="G11" s="5">
        <v>18625</v>
      </c>
      <c r="H11" s="5">
        <v>10334</v>
      </c>
      <c r="I11" s="5">
        <v>8171</v>
      </c>
      <c r="J11" s="5">
        <v>7924</v>
      </c>
      <c r="K11" s="5">
        <v>7536</v>
      </c>
      <c r="L11" s="5">
        <v>7707</v>
      </c>
      <c r="M11" s="5">
        <v>9255</v>
      </c>
      <c r="N11" s="5">
        <v>10326</v>
      </c>
      <c r="O11" s="5">
        <v>11856</v>
      </c>
      <c r="P11" s="5">
        <v>11842</v>
      </c>
      <c r="Q11" s="5">
        <v>11850</v>
      </c>
      <c r="R11" s="5">
        <v>11637</v>
      </c>
      <c r="S11" s="5">
        <v>11619</v>
      </c>
      <c r="T11" s="5">
        <v>10507</v>
      </c>
      <c r="U11" s="5">
        <v>12286</v>
      </c>
      <c r="V11" s="5">
        <v>11294</v>
      </c>
      <c r="W11" s="5">
        <v>10094</v>
      </c>
      <c r="X11" s="8">
        <v>-0.1062511067823623</v>
      </c>
      <c r="Y11" s="8">
        <v>-0.13259431124860349</v>
      </c>
      <c r="Z11" s="8">
        <v>9.0653700702323148E-2</v>
      </c>
      <c r="AA11" s="8">
        <v>-0.38544901065449011</v>
      </c>
    </row>
    <row r="12" spans="2:27" x14ac:dyDescent="0.3">
      <c r="B12" t="s">
        <v>273</v>
      </c>
      <c r="C12" s="5">
        <v>1211</v>
      </c>
      <c r="D12" s="5">
        <v>1401</v>
      </c>
      <c r="E12" s="5">
        <v>1457</v>
      </c>
      <c r="F12" s="5">
        <v>1443</v>
      </c>
      <c r="G12" s="5">
        <v>1392</v>
      </c>
      <c r="H12" s="5">
        <v>838</v>
      </c>
      <c r="I12" s="5">
        <v>777</v>
      </c>
      <c r="J12" s="5">
        <v>786</v>
      </c>
      <c r="K12" s="5">
        <v>666</v>
      </c>
      <c r="L12" s="5">
        <v>683</v>
      </c>
      <c r="M12" s="5">
        <v>874</v>
      </c>
      <c r="N12" s="5">
        <v>849</v>
      </c>
      <c r="O12" s="5">
        <v>945</v>
      </c>
      <c r="P12" s="5">
        <v>1020</v>
      </c>
      <c r="Q12" s="5">
        <v>1045</v>
      </c>
      <c r="R12" s="5">
        <v>1053</v>
      </c>
      <c r="S12" s="5">
        <v>1135</v>
      </c>
      <c r="T12" s="5">
        <v>955</v>
      </c>
      <c r="U12" s="5">
        <v>1153</v>
      </c>
      <c r="V12" s="5">
        <v>1024</v>
      </c>
      <c r="W12" s="5">
        <v>885</v>
      </c>
      <c r="X12" s="8">
        <v>-0.1357421875</v>
      </c>
      <c r="Y12" s="8">
        <v>-0.1595441595441596</v>
      </c>
      <c r="Z12" s="8">
        <v>1.2585812356979311E-2</v>
      </c>
      <c r="AA12" s="8">
        <v>-0.26919900908340211</v>
      </c>
    </row>
    <row r="13" spans="2:27" x14ac:dyDescent="0.3">
      <c r="B13" t="s">
        <v>274</v>
      </c>
      <c r="C13" s="5">
        <v>1583</v>
      </c>
      <c r="D13" s="5">
        <v>1295</v>
      </c>
      <c r="E13" s="5">
        <v>1541</v>
      </c>
      <c r="F13" s="5">
        <v>1570</v>
      </c>
      <c r="G13" s="5">
        <v>1507</v>
      </c>
      <c r="H13" s="5">
        <v>853</v>
      </c>
      <c r="I13" s="5">
        <v>611</v>
      </c>
      <c r="J13" s="5">
        <v>667</v>
      </c>
      <c r="K13" s="5">
        <v>625</v>
      </c>
      <c r="L13" s="5">
        <v>575</v>
      </c>
      <c r="M13" s="5">
        <v>683</v>
      </c>
      <c r="N13" s="5">
        <v>792</v>
      </c>
      <c r="O13" s="5">
        <v>918</v>
      </c>
      <c r="P13" s="5">
        <v>930</v>
      </c>
      <c r="Q13" s="5">
        <v>947</v>
      </c>
      <c r="R13" s="5">
        <v>1002</v>
      </c>
      <c r="S13" s="5">
        <v>927</v>
      </c>
      <c r="T13" s="5">
        <v>854</v>
      </c>
      <c r="U13" s="5">
        <v>1051</v>
      </c>
      <c r="V13" s="5">
        <v>878</v>
      </c>
      <c r="W13" s="5">
        <v>784</v>
      </c>
      <c r="X13" s="8">
        <v>-0.1070615034168565</v>
      </c>
      <c r="Y13" s="8">
        <v>-0.21756487025948101</v>
      </c>
      <c r="Z13" s="8">
        <v>0.14787701317715959</v>
      </c>
      <c r="AA13" s="8">
        <v>-0.50473783954516738</v>
      </c>
    </row>
    <row r="14" spans="2:27" x14ac:dyDescent="0.3">
      <c r="B14" t="s">
        <v>198</v>
      </c>
      <c r="C14" s="5">
        <v>841</v>
      </c>
      <c r="D14" s="5">
        <v>1043</v>
      </c>
      <c r="E14" s="5">
        <v>1003</v>
      </c>
      <c r="F14" s="5">
        <v>1008</v>
      </c>
      <c r="G14" s="5">
        <v>972</v>
      </c>
      <c r="H14" s="5">
        <v>558</v>
      </c>
      <c r="I14" s="5">
        <v>543</v>
      </c>
      <c r="J14" s="5">
        <v>625</v>
      </c>
      <c r="K14" s="5">
        <v>608</v>
      </c>
      <c r="L14" s="5">
        <v>522</v>
      </c>
      <c r="M14" s="5">
        <v>638</v>
      </c>
      <c r="N14" s="5">
        <v>704</v>
      </c>
      <c r="O14" s="5">
        <v>794</v>
      </c>
      <c r="P14" s="5">
        <v>769</v>
      </c>
      <c r="Q14" s="5">
        <v>800</v>
      </c>
      <c r="R14" s="5">
        <v>773</v>
      </c>
      <c r="S14" s="5">
        <v>678</v>
      </c>
      <c r="T14" s="5">
        <v>677</v>
      </c>
      <c r="U14" s="5">
        <v>770</v>
      </c>
      <c r="V14" s="5">
        <v>746</v>
      </c>
      <c r="W14" s="5">
        <v>678</v>
      </c>
      <c r="X14" s="8">
        <v>-9.1152815013404775E-2</v>
      </c>
      <c r="Y14" s="8">
        <v>-0.12289780077619659</v>
      </c>
      <c r="Z14" s="8">
        <v>6.2695924764890387E-2</v>
      </c>
      <c r="AA14" s="8">
        <v>-0.19381688466111771</v>
      </c>
    </row>
    <row r="15" spans="2:27" x14ac:dyDescent="0.3">
      <c r="B15" s="49" t="s">
        <v>275</v>
      </c>
      <c r="C15" s="50">
        <v>91592</v>
      </c>
      <c r="D15" s="50">
        <v>89765</v>
      </c>
      <c r="E15" s="50">
        <v>94211</v>
      </c>
      <c r="F15" s="50">
        <v>99138</v>
      </c>
      <c r="G15" s="50">
        <v>97847</v>
      </c>
      <c r="H15" s="50">
        <v>57471</v>
      </c>
      <c r="I15" s="50">
        <v>47587</v>
      </c>
      <c r="J15" s="50">
        <v>47763</v>
      </c>
      <c r="K15" s="50">
        <v>47075</v>
      </c>
      <c r="L15" s="50">
        <v>48781</v>
      </c>
      <c r="M15" s="50">
        <v>58163</v>
      </c>
      <c r="N15" s="50">
        <v>61791</v>
      </c>
      <c r="O15" s="50">
        <v>66075</v>
      </c>
      <c r="P15" s="50">
        <v>67688</v>
      </c>
      <c r="Q15" s="50">
        <v>69657</v>
      </c>
      <c r="R15" s="50">
        <v>69999</v>
      </c>
      <c r="S15" s="50">
        <v>70282</v>
      </c>
      <c r="T15" s="50">
        <v>66354</v>
      </c>
      <c r="U15" s="50">
        <v>75635</v>
      </c>
      <c r="V15" s="50">
        <v>69712</v>
      </c>
      <c r="W15" s="50">
        <v>64806</v>
      </c>
      <c r="X15" s="88">
        <v>-7.0375258205187086E-2</v>
      </c>
      <c r="Y15" s="88">
        <v>-7.4186774096772767E-2</v>
      </c>
      <c r="Z15" s="88">
        <v>0.1142135034300156</v>
      </c>
      <c r="AA15" s="88">
        <v>-0.29244912219407798</v>
      </c>
    </row>
    <row r="16" spans="2:27" x14ac:dyDescent="0.3">
      <c r="B16" s="51" t="s">
        <v>204</v>
      </c>
      <c r="C16" s="52">
        <v>138734</v>
      </c>
      <c r="D16" s="52">
        <v>135514</v>
      </c>
      <c r="E16" s="52">
        <v>142319</v>
      </c>
      <c r="F16" s="52">
        <v>150717</v>
      </c>
      <c r="G16" s="52">
        <v>148395</v>
      </c>
      <c r="H16" s="52">
        <v>86397</v>
      </c>
      <c r="I16" s="52">
        <v>71714</v>
      </c>
      <c r="J16" s="52">
        <v>71883</v>
      </c>
      <c r="K16" s="52">
        <v>70400</v>
      </c>
      <c r="L16" s="52">
        <v>72895</v>
      </c>
      <c r="M16" s="52">
        <v>87531</v>
      </c>
      <c r="N16" s="52">
        <v>93302</v>
      </c>
      <c r="O16" s="52">
        <v>100218</v>
      </c>
      <c r="P16" s="52">
        <v>100804</v>
      </c>
      <c r="Q16" s="52">
        <v>103259</v>
      </c>
      <c r="R16" s="52">
        <v>102579</v>
      </c>
      <c r="S16" s="52">
        <v>102464</v>
      </c>
      <c r="T16" s="52">
        <v>95346</v>
      </c>
      <c r="U16" s="52">
        <v>110291</v>
      </c>
      <c r="V16" s="52">
        <v>101458</v>
      </c>
      <c r="W16" s="52">
        <v>93429</v>
      </c>
      <c r="X16" s="89">
        <v>-7.9136194287291239E-2</v>
      </c>
      <c r="Y16" s="89">
        <v>-8.919954376626793E-2</v>
      </c>
      <c r="Z16" s="89">
        <v>6.7381841861740455E-2</v>
      </c>
      <c r="AA16" s="89">
        <v>-0.32656017991263853</v>
      </c>
    </row>
    <row r="19" spans="2:27" x14ac:dyDescent="0.3">
      <c r="B19" t="s">
        <v>206</v>
      </c>
      <c r="AA19" s="38" t="s">
        <v>207</v>
      </c>
    </row>
    <row r="20" spans="2:27" x14ac:dyDescent="0.3">
      <c r="B20" s="2" t="s">
        <v>208</v>
      </c>
      <c r="AA20" s="38" t="s">
        <v>209</v>
      </c>
    </row>
    <row r="21" spans="2:27" x14ac:dyDescent="0.3">
      <c r="AA21" s="38" t="s">
        <v>210</v>
      </c>
    </row>
    <row r="22" spans="2:27" x14ac:dyDescent="0.3">
      <c r="B22" s="2" t="s">
        <v>112</v>
      </c>
    </row>
  </sheetData>
  <mergeCells count="2">
    <mergeCell ref="X5:AA5"/>
    <mergeCell ref="B5:W5"/>
  </mergeCells>
  <hyperlinks>
    <hyperlink ref="AA2" location="index!A1" display="return to index" xr:uid="{00000000-0004-0000-1C00-000000000000}"/>
    <hyperlink ref="B3" r:id="rId1" xr:uid="{00000000-0004-0000-1C00-000001000000}"/>
    <hyperlink ref="B20" r:id="rId2" xr:uid="{00000000-0004-0000-1C00-000002000000}"/>
    <hyperlink ref="B22" location="index!A1" display="return to index" xr:uid="{00000000-0004-0000-1C00-000003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A22"/>
  <sheetViews>
    <sheetView showGridLines="0" workbookViewId="0">
      <pane ySplit="6" topLeftCell="A7" activePane="bottomLeft" state="frozen"/>
      <selection pane="bottomLeft"/>
    </sheetView>
  </sheetViews>
  <sheetFormatPr defaultRowHeight="14.4" x14ac:dyDescent="0.3"/>
  <cols>
    <col min="1" max="1" width="3.6640625" customWidth="1"/>
    <col min="2" max="2" width="15.109375" bestFit="1" customWidth="1"/>
    <col min="3" max="23" width="9" customWidth="1"/>
    <col min="24" max="24" width="7.88671875" customWidth="1"/>
    <col min="25" max="25" width="8" customWidth="1"/>
    <col min="26" max="27" width="8.3320312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34</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21.6" customHeight="1" x14ac:dyDescent="0.3">
      <c r="B6" s="55" t="s">
        <v>267</v>
      </c>
      <c r="C6" s="55" t="s">
        <v>116</v>
      </c>
      <c r="D6" s="55" t="s">
        <v>117</v>
      </c>
      <c r="E6" s="55" t="s">
        <v>118</v>
      </c>
      <c r="F6" s="55" t="s">
        <v>119</v>
      </c>
      <c r="G6" s="55" t="s">
        <v>120</v>
      </c>
      <c r="H6" s="55" t="s">
        <v>121</v>
      </c>
      <c r="I6" s="55" t="s">
        <v>122</v>
      </c>
      <c r="J6" s="55" t="s">
        <v>123</v>
      </c>
      <c r="K6" s="55" t="s">
        <v>124</v>
      </c>
      <c r="L6" s="55" t="s">
        <v>125</v>
      </c>
      <c r="M6" s="55" t="s">
        <v>126</v>
      </c>
      <c r="N6" s="55" t="s">
        <v>127</v>
      </c>
      <c r="O6" s="55" t="s">
        <v>128</v>
      </c>
      <c r="P6" s="55" t="s">
        <v>129</v>
      </c>
      <c r="Q6" s="55" t="s">
        <v>130</v>
      </c>
      <c r="R6" s="55" t="s">
        <v>131</v>
      </c>
      <c r="S6" s="55" t="s">
        <v>132</v>
      </c>
      <c r="T6" s="55" t="s">
        <v>133</v>
      </c>
      <c r="U6" s="55" t="s">
        <v>134</v>
      </c>
      <c r="V6" s="55" t="s">
        <v>135</v>
      </c>
      <c r="W6" s="55" t="s">
        <v>92</v>
      </c>
      <c r="X6" s="55" t="s">
        <v>136</v>
      </c>
      <c r="Y6" s="55" t="s">
        <v>137</v>
      </c>
      <c r="Z6" s="55" t="s">
        <v>138</v>
      </c>
      <c r="AA6" s="55" t="s">
        <v>139</v>
      </c>
    </row>
    <row r="7" spans="2:27" x14ac:dyDescent="0.3">
      <c r="B7" t="s">
        <v>268</v>
      </c>
      <c r="C7" s="5">
        <v>62000</v>
      </c>
      <c r="D7" s="5">
        <v>73000</v>
      </c>
      <c r="E7" s="5">
        <v>88000</v>
      </c>
      <c r="F7" s="5">
        <v>111500</v>
      </c>
      <c r="G7" s="5">
        <v>140000</v>
      </c>
      <c r="H7" s="5">
        <v>141000</v>
      </c>
      <c r="I7" s="5">
        <v>143000</v>
      </c>
      <c r="J7" s="5">
        <v>145000</v>
      </c>
      <c r="K7" s="5">
        <v>150000</v>
      </c>
      <c r="L7" s="5">
        <v>150000</v>
      </c>
      <c r="M7" s="5">
        <v>165000</v>
      </c>
      <c r="N7" s="5">
        <v>178005</v>
      </c>
      <c r="O7" s="5">
        <v>173886</v>
      </c>
      <c r="P7" s="5">
        <v>165000</v>
      </c>
      <c r="Q7" s="5">
        <v>160000</v>
      </c>
      <c r="R7" s="5">
        <v>155000</v>
      </c>
      <c r="S7" s="5">
        <v>150000</v>
      </c>
      <c r="T7" s="5">
        <v>145000</v>
      </c>
      <c r="U7" s="5">
        <v>145000</v>
      </c>
      <c r="V7" s="5">
        <v>137000</v>
      </c>
      <c r="W7" s="5">
        <v>127250</v>
      </c>
      <c r="X7" s="8">
        <v>-7.1167883211678884E-2</v>
      </c>
      <c r="Y7" s="8">
        <v>-0.1790322580645162</v>
      </c>
      <c r="Z7" s="8">
        <v>-0.22878787878787879</v>
      </c>
      <c r="AA7" s="8">
        <v>1.05241935483871</v>
      </c>
    </row>
    <row r="8" spans="2:27" x14ac:dyDescent="0.3">
      <c r="B8" t="s">
        <v>269</v>
      </c>
      <c r="C8" s="5">
        <v>55000</v>
      </c>
      <c r="D8" s="5">
        <v>60925</v>
      </c>
      <c r="E8" s="5">
        <v>80000</v>
      </c>
      <c r="F8" s="5">
        <v>93595</v>
      </c>
      <c r="G8" s="5">
        <v>112000</v>
      </c>
      <c r="H8" s="5">
        <v>107000</v>
      </c>
      <c r="I8" s="5">
        <v>110000</v>
      </c>
      <c r="J8" s="5">
        <v>103000</v>
      </c>
      <c r="K8" s="5">
        <v>103000</v>
      </c>
      <c r="L8" s="5">
        <v>103000</v>
      </c>
      <c r="M8" s="5">
        <v>110000</v>
      </c>
      <c r="N8" s="5">
        <v>110000</v>
      </c>
      <c r="O8" s="5">
        <v>112955</v>
      </c>
      <c r="P8" s="5">
        <v>112000</v>
      </c>
      <c r="Q8" s="5">
        <v>112000</v>
      </c>
      <c r="R8" s="5">
        <v>116000</v>
      </c>
      <c r="S8" s="5">
        <v>122000</v>
      </c>
      <c r="T8" s="5">
        <v>126231</v>
      </c>
      <c r="U8" s="5">
        <v>128000</v>
      </c>
      <c r="V8" s="5">
        <v>131125</v>
      </c>
      <c r="W8" s="5">
        <v>131498</v>
      </c>
      <c r="X8" s="8">
        <v>2.8446139180171581E-3</v>
      </c>
      <c r="Y8" s="8">
        <v>0.1336034482758621</v>
      </c>
      <c r="Z8" s="8">
        <v>0.1954363636363636</v>
      </c>
      <c r="AA8" s="8">
        <v>1.390872727272727</v>
      </c>
    </row>
    <row r="9" spans="2:27" x14ac:dyDescent="0.3">
      <c r="B9" t="s">
        <v>270</v>
      </c>
      <c r="C9" s="5">
        <v>89000</v>
      </c>
      <c r="D9" s="5">
        <v>95000</v>
      </c>
      <c r="E9" s="5">
        <v>97997.5</v>
      </c>
      <c r="F9" s="5">
        <v>114995</v>
      </c>
      <c r="G9" s="5">
        <v>135000</v>
      </c>
      <c r="H9" s="5">
        <v>131995</v>
      </c>
      <c r="I9" s="5">
        <v>120000</v>
      </c>
      <c r="J9" s="5">
        <v>122500</v>
      </c>
      <c r="K9" s="5">
        <v>120000</v>
      </c>
      <c r="L9" s="5">
        <v>122000</v>
      </c>
      <c r="M9" s="5">
        <v>125000</v>
      </c>
      <c r="N9" s="5">
        <v>132000</v>
      </c>
      <c r="O9" s="5">
        <v>134747.5</v>
      </c>
      <c r="P9" s="5">
        <v>146975</v>
      </c>
      <c r="Q9" s="5">
        <v>147500</v>
      </c>
      <c r="R9" s="5">
        <v>155000</v>
      </c>
      <c r="S9" s="5">
        <v>150000</v>
      </c>
      <c r="T9" s="5">
        <v>165000</v>
      </c>
      <c r="U9" s="5">
        <v>170000</v>
      </c>
      <c r="V9" s="5">
        <v>166000</v>
      </c>
      <c r="W9" s="5">
        <v>183750</v>
      </c>
      <c r="X9" s="8">
        <v>0.10692771084337351</v>
      </c>
      <c r="Y9" s="8">
        <v>0.18548387096774199</v>
      </c>
      <c r="Z9" s="8">
        <v>0.47</v>
      </c>
      <c r="AA9" s="8">
        <v>1.064606741573034</v>
      </c>
    </row>
    <row r="10" spans="2:27" x14ac:dyDescent="0.3">
      <c r="B10" t="s">
        <v>271</v>
      </c>
      <c r="C10" s="5">
        <v>125000</v>
      </c>
      <c r="D10" s="5">
        <v>140000</v>
      </c>
      <c r="E10" s="5">
        <v>148000</v>
      </c>
      <c r="F10" s="5">
        <v>163000</v>
      </c>
      <c r="G10" s="5">
        <v>175518</v>
      </c>
      <c r="H10" s="5">
        <v>170000</v>
      </c>
      <c r="I10" s="5">
        <v>167000</v>
      </c>
      <c r="J10" s="5">
        <v>174527.5</v>
      </c>
      <c r="K10" s="5">
        <v>175000</v>
      </c>
      <c r="L10" s="5">
        <v>173000</v>
      </c>
      <c r="M10" s="5">
        <v>174000</v>
      </c>
      <c r="N10" s="5">
        <v>185478.5</v>
      </c>
      <c r="O10" s="5">
        <v>187000</v>
      </c>
      <c r="P10" s="5">
        <v>191500</v>
      </c>
      <c r="Q10" s="5">
        <v>212231</v>
      </c>
      <c r="R10" s="5">
        <v>221130</v>
      </c>
      <c r="S10" s="5">
        <v>226750</v>
      </c>
      <c r="T10" s="5">
        <v>242995</v>
      </c>
      <c r="U10" s="5">
        <v>250000</v>
      </c>
      <c r="V10" s="5">
        <v>265000</v>
      </c>
      <c r="W10" s="5">
        <v>265000</v>
      </c>
      <c r="X10" s="8">
        <v>0</v>
      </c>
      <c r="Y10" s="8">
        <v>0.19839008727897611</v>
      </c>
      <c r="Z10" s="8">
        <v>0.52298850574712641</v>
      </c>
      <c r="AA10" s="8">
        <v>1.1200000000000001</v>
      </c>
    </row>
    <row r="11" spans="2:27" x14ac:dyDescent="0.3">
      <c r="B11" t="s">
        <v>272</v>
      </c>
      <c r="C11" s="5">
        <v>81995</v>
      </c>
      <c r="D11" s="5">
        <v>95000</v>
      </c>
      <c r="E11" s="5">
        <v>105000</v>
      </c>
      <c r="F11" s="5">
        <v>115000</v>
      </c>
      <c r="G11" s="5">
        <v>125000</v>
      </c>
      <c r="H11" s="5">
        <v>117500</v>
      </c>
      <c r="I11" s="5">
        <v>115000</v>
      </c>
      <c r="J11" s="5">
        <v>114859</v>
      </c>
      <c r="K11" s="5">
        <v>112500</v>
      </c>
      <c r="L11" s="5">
        <v>105000</v>
      </c>
      <c r="M11" s="5">
        <v>105000</v>
      </c>
      <c r="N11" s="5">
        <v>110000</v>
      </c>
      <c r="O11" s="5">
        <v>117500</v>
      </c>
      <c r="P11" s="5">
        <v>121050</v>
      </c>
      <c r="Q11" s="5">
        <v>130000</v>
      </c>
      <c r="R11" s="5">
        <v>137000</v>
      </c>
      <c r="S11" s="5">
        <v>139200</v>
      </c>
      <c r="T11" s="5">
        <v>153000</v>
      </c>
      <c r="U11" s="5">
        <v>159000</v>
      </c>
      <c r="V11" s="5">
        <v>170000</v>
      </c>
      <c r="W11" s="5">
        <v>173925</v>
      </c>
      <c r="X11" s="8">
        <v>2.3088235294117739E-2</v>
      </c>
      <c r="Y11" s="8">
        <v>0.26952554744525542</v>
      </c>
      <c r="Z11" s="8">
        <v>0.65642857142857136</v>
      </c>
      <c r="AA11" s="8">
        <v>1.1211659247515089</v>
      </c>
    </row>
    <row r="12" spans="2:27" x14ac:dyDescent="0.3">
      <c r="B12" t="s">
        <v>273</v>
      </c>
      <c r="C12" s="5">
        <v>75500</v>
      </c>
      <c r="D12" s="5">
        <v>97495</v>
      </c>
      <c r="E12" s="5">
        <v>107995</v>
      </c>
      <c r="F12" s="5">
        <v>130000</v>
      </c>
      <c r="G12" s="5">
        <v>145000</v>
      </c>
      <c r="H12" s="5">
        <v>140000</v>
      </c>
      <c r="I12" s="5">
        <v>137000</v>
      </c>
      <c r="J12" s="5">
        <v>140100</v>
      </c>
      <c r="K12" s="5">
        <v>144500</v>
      </c>
      <c r="L12" s="5">
        <v>140000</v>
      </c>
      <c r="M12" s="5">
        <v>141000</v>
      </c>
      <c r="N12" s="5">
        <v>150000</v>
      </c>
      <c r="O12" s="5">
        <v>151751</v>
      </c>
      <c r="P12" s="5">
        <v>150000</v>
      </c>
      <c r="Q12" s="5">
        <v>157500</v>
      </c>
      <c r="R12" s="5">
        <v>170700</v>
      </c>
      <c r="S12" s="5">
        <v>174000</v>
      </c>
      <c r="T12" s="5">
        <v>184000</v>
      </c>
      <c r="U12" s="5">
        <v>186000</v>
      </c>
      <c r="V12" s="5">
        <v>187500</v>
      </c>
      <c r="W12" s="5">
        <v>187000</v>
      </c>
      <c r="X12" s="8">
        <v>-2.666666666666706E-3</v>
      </c>
      <c r="Y12" s="8">
        <v>9.5489162272993644E-2</v>
      </c>
      <c r="Z12" s="8">
        <v>0.32624113475177308</v>
      </c>
      <c r="AA12" s="8">
        <v>1.4768211920529799</v>
      </c>
    </row>
    <row r="13" spans="2:27" x14ac:dyDescent="0.3">
      <c r="B13" t="s">
        <v>274</v>
      </c>
      <c r="C13" s="5">
        <v>67500</v>
      </c>
      <c r="D13" s="5">
        <v>78950</v>
      </c>
      <c r="E13" s="5">
        <v>91560</v>
      </c>
      <c r="F13" s="5">
        <v>107000</v>
      </c>
      <c r="G13" s="5">
        <v>120000</v>
      </c>
      <c r="H13" s="5">
        <v>115000</v>
      </c>
      <c r="I13" s="5">
        <v>116500</v>
      </c>
      <c r="J13" s="5">
        <v>118000</v>
      </c>
      <c r="K13" s="5">
        <v>120000</v>
      </c>
      <c r="L13" s="5">
        <v>120000</v>
      </c>
      <c r="M13" s="5">
        <v>117000</v>
      </c>
      <c r="N13" s="5">
        <v>126625</v>
      </c>
      <c r="O13" s="5">
        <v>135000</v>
      </c>
      <c r="P13" s="5">
        <v>130000</v>
      </c>
      <c r="Q13" s="5">
        <v>138000</v>
      </c>
      <c r="R13" s="5">
        <v>140000</v>
      </c>
      <c r="S13" s="5">
        <v>144000</v>
      </c>
      <c r="T13" s="5">
        <v>145000</v>
      </c>
      <c r="U13" s="5">
        <v>148000</v>
      </c>
      <c r="V13" s="5">
        <v>155000</v>
      </c>
      <c r="W13" s="5">
        <v>155000</v>
      </c>
      <c r="X13" s="8">
        <v>0</v>
      </c>
      <c r="Y13" s="8">
        <v>0.10714285714285721</v>
      </c>
      <c r="Z13" s="8">
        <v>0.32478632478632469</v>
      </c>
      <c r="AA13" s="8">
        <v>1.2962962962962961</v>
      </c>
    </row>
    <row r="14" spans="2:27" x14ac:dyDescent="0.3">
      <c r="B14" t="s">
        <v>198</v>
      </c>
      <c r="C14" s="5">
        <v>83777</v>
      </c>
      <c r="D14" s="5">
        <v>97500</v>
      </c>
      <c r="E14" s="5">
        <v>102000</v>
      </c>
      <c r="F14" s="5">
        <v>116605</v>
      </c>
      <c r="G14" s="5">
        <v>130000</v>
      </c>
      <c r="H14" s="5">
        <v>130000</v>
      </c>
      <c r="I14" s="5">
        <v>127500</v>
      </c>
      <c r="J14" s="5">
        <v>130399</v>
      </c>
      <c r="K14" s="5">
        <v>129997.5</v>
      </c>
      <c r="L14" s="5">
        <v>125000</v>
      </c>
      <c r="M14" s="5">
        <v>116000</v>
      </c>
      <c r="N14" s="5">
        <v>135000</v>
      </c>
      <c r="O14" s="5">
        <v>132750</v>
      </c>
      <c r="P14" s="5">
        <v>129000</v>
      </c>
      <c r="Q14" s="5">
        <v>137000</v>
      </c>
      <c r="R14" s="5">
        <v>139000</v>
      </c>
      <c r="S14" s="5">
        <v>136250</v>
      </c>
      <c r="T14" s="5">
        <v>165000</v>
      </c>
      <c r="U14" s="5">
        <v>160000</v>
      </c>
      <c r="V14" s="5">
        <v>168000</v>
      </c>
      <c r="W14" s="5">
        <v>172004.5</v>
      </c>
      <c r="X14" s="8">
        <v>2.383630952380944E-2</v>
      </c>
      <c r="Y14" s="8">
        <v>0.23744244604316539</v>
      </c>
      <c r="Z14" s="8">
        <v>0.48279741379310348</v>
      </c>
      <c r="AA14" s="8">
        <v>1.0531231722310419</v>
      </c>
    </row>
    <row r="15" spans="2:27" x14ac:dyDescent="0.3">
      <c r="B15" t="s">
        <v>275</v>
      </c>
      <c r="C15" s="5">
        <v>68000</v>
      </c>
      <c r="D15" s="5">
        <v>80313</v>
      </c>
      <c r="E15" s="5">
        <v>95000</v>
      </c>
      <c r="F15" s="5">
        <v>110000</v>
      </c>
      <c r="G15" s="5">
        <v>124000</v>
      </c>
      <c r="H15" s="5">
        <v>124995</v>
      </c>
      <c r="I15" s="5">
        <v>124000</v>
      </c>
      <c r="J15" s="5">
        <v>125000</v>
      </c>
      <c r="K15" s="5">
        <v>125000</v>
      </c>
      <c r="L15" s="5">
        <v>124995</v>
      </c>
      <c r="M15" s="5">
        <v>125000</v>
      </c>
      <c r="N15" s="5">
        <v>134000</v>
      </c>
      <c r="O15" s="5">
        <v>135000</v>
      </c>
      <c r="P15" s="5">
        <v>135000</v>
      </c>
      <c r="Q15" s="5">
        <v>140000</v>
      </c>
      <c r="R15" s="5">
        <v>145000</v>
      </c>
      <c r="S15" s="5">
        <v>150000</v>
      </c>
      <c r="T15" s="5">
        <v>160000</v>
      </c>
      <c r="U15" s="5">
        <v>165000</v>
      </c>
      <c r="V15" s="5">
        <v>180000</v>
      </c>
      <c r="W15" s="5">
        <v>180000</v>
      </c>
      <c r="X15" s="8">
        <v>0</v>
      </c>
      <c r="Y15" s="8">
        <v>0.2413793103448276</v>
      </c>
      <c r="Z15" s="8">
        <v>0.43999999999999989</v>
      </c>
      <c r="AA15" s="8">
        <v>1.6470588235294119</v>
      </c>
    </row>
    <row r="16" spans="2:27" x14ac:dyDescent="0.3">
      <c r="B16" s="40" t="s">
        <v>204</v>
      </c>
      <c r="C16" s="46">
        <v>75000</v>
      </c>
      <c r="D16" s="46">
        <v>88000</v>
      </c>
      <c r="E16" s="46">
        <v>100500</v>
      </c>
      <c r="F16" s="46">
        <v>117995</v>
      </c>
      <c r="G16" s="46">
        <v>130000</v>
      </c>
      <c r="H16" s="46">
        <v>128000</v>
      </c>
      <c r="I16" s="46">
        <v>127500</v>
      </c>
      <c r="J16" s="46">
        <v>128000</v>
      </c>
      <c r="K16" s="46">
        <v>130000</v>
      </c>
      <c r="L16" s="46">
        <v>125000</v>
      </c>
      <c r="M16" s="46">
        <v>130000</v>
      </c>
      <c r="N16" s="46">
        <v>138000</v>
      </c>
      <c r="O16" s="46">
        <v>140000</v>
      </c>
      <c r="P16" s="46">
        <v>140000</v>
      </c>
      <c r="Q16" s="46">
        <v>147500</v>
      </c>
      <c r="R16" s="46">
        <v>151995</v>
      </c>
      <c r="S16" s="46">
        <v>156000</v>
      </c>
      <c r="T16" s="46">
        <v>167000</v>
      </c>
      <c r="U16" s="46">
        <v>171000</v>
      </c>
      <c r="V16" s="46">
        <v>185000</v>
      </c>
      <c r="W16" s="46">
        <v>185000</v>
      </c>
      <c r="X16" s="47">
        <v>0</v>
      </c>
      <c r="Y16" s="47">
        <v>0.2171453008322641</v>
      </c>
      <c r="Z16" s="47">
        <v>0.42307692307692307</v>
      </c>
      <c r="AA16" s="47">
        <v>1.466666666666667</v>
      </c>
    </row>
    <row r="19" spans="2:27" x14ac:dyDescent="0.3">
      <c r="B19" t="s">
        <v>206</v>
      </c>
      <c r="AA19" s="38" t="s">
        <v>207</v>
      </c>
    </row>
    <row r="20" spans="2:27" x14ac:dyDescent="0.3">
      <c r="B20" s="2" t="s">
        <v>208</v>
      </c>
      <c r="AA20" s="38" t="s">
        <v>209</v>
      </c>
    </row>
    <row r="21" spans="2:27" x14ac:dyDescent="0.3">
      <c r="AA21" s="38" t="s">
        <v>210</v>
      </c>
    </row>
    <row r="22" spans="2:27" x14ac:dyDescent="0.3">
      <c r="B22" s="2" t="s">
        <v>112</v>
      </c>
    </row>
  </sheetData>
  <mergeCells count="2">
    <mergeCell ref="X5:AA5"/>
    <mergeCell ref="B5:W5"/>
  </mergeCells>
  <hyperlinks>
    <hyperlink ref="AA2" location="index!A1" display="return to index" xr:uid="{00000000-0004-0000-1D00-000000000000}"/>
    <hyperlink ref="B3" r:id="rId1" xr:uid="{00000000-0004-0000-1D00-000001000000}"/>
    <hyperlink ref="B20" r:id="rId2" xr:uid="{00000000-0004-0000-1D00-000002000000}"/>
    <hyperlink ref="B22" location="index!A1" display="return to index" xr:uid="{00000000-0004-0000-1D00-000003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A22"/>
  <sheetViews>
    <sheetView showGridLines="0" workbookViewId="0">
      <pane ySplit="6" topLeftCell="A7" activePane="bottomLeft" state="frozen"/>
      <selection pane="bottomLeft"/>
    </sheetView>
  </sheetViews>
  <sheetFormatPr defaultRowHeight="14.4" x14ac:dyDescent="0.3"/>
  <cols>
    <col min="1" max="1" width="3.6640625" customWidth="1"/>
    <col min="2" max="2" width="15.109375" bestFit="1" customWidth="1"/>
    <col min="3" max="23" width="8" customWidth="1"/>
    <col min="24" max="24" width="6.5546875" customWidth="1"/>
    <col min="25" max="25" width="5.88671875" customWidth="1"/>
    <col min="26" max="26" width="7.44140625" customWidth="1"/>
    <col min="27" max="27" width="7.10937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16" t="s">
        <v>338</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x14ac:dyDescent="0.3">
      <c r="B6" s="40" t="s">
        <v>267</v>
      </c>
      <c r="C6" s="40" t="s">
        <v>116</v>
      </c>
      <c r="D6" s="40" t="s">
        <v>117</v>
      </c>
      <c r="E6" s="40" t="s">
        <v>118</v>
      </c>
      <c r="F6" s="40" t="s">
        <v>119</v>
      </c>
      <c r="G6" s="40" t="s">
        <v>120</v>
      </c>
      <c r="H6" s="40" t="s">
        <v>121</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c r="X6" s="40" t="s">
        <v>136</v>
      </c>
      <c r="Y6" s="40" t="s">
        <v>137</v>
      </c>
      <c r="Z6" s="40" t="s">
        <v>138</v>
      </c>
      <c r="AA6" s="40" t="s">
        <v>139</v>
      </c>
    </row>
    <row r="7" spans="2:27" x14ac:dyDescent="0.3">
      <c r="B7" t="s">
        <v>268</v>
      </c>
      <c r="C7" s="91">
        <v>534665952.45999998</v>
      </c>
      <c r="D7" s="91">
        <v>632022670.79999995</v>
      </c>
      <c r="E7" s="91">
        <v>735552478.32000005</v>
      </c>
      <c r="F7" s="91">
        <v>949227380.82000005</v>
      </c>
      <c r="G7" s="91">
        <v>1136027258.8699999</v>
      </c>
      <c r="H7" s="91">
        <v>739938870.16999996</v>
      </c>
      <c r="I7" s="91">
        <v>639326564.16999996</v>
      </c>
      <c r="J7" s="91">
        <v>691380832.49000001</v>
      </c>
      <c r="K7" s="91">
        <v>707388431.69000006</v>
      </c>
      <c r="L7" s="91">
        <v>771737965.41999996</v>
      </c>
      <c r="M7" s="91">
        <v>989360242.21000004</v>
      </c>
      <c r="N7" s="91">
        <v>1025820637.4400001</v>
      </c>
      <c r="O7" s="91">
        <v>890088685.65999997</v>
      </c>
      <c r="P7" s="91">
        <v>663218557</v>
      </c>
      <c r="Q7" s="91">
        <v>653130201</v>
      </c>
      <c r="R7" s="91">
        <v>625496152</v>
      </c>
      <c r="S7" s="91">
        <v>567171673</v>
      </c>
      <c r="T7" s="91">
        <v>492484191</v>
      </c>
      <c r="U7" s="91">
        <v>684306135</v>
      </c>
      <c r="V7" s="91">
        <v>632702381</v>
      </c>
      <c r="W7" s="91">
        <v>538797986</v>
      </c>
      <c r="X7" s="8">
        <v>-0.14841795735236851</v>
      </c>
      <c r="Y7" s="8">
        <v>-0.1386070333491036</v>
      </c>
      <c r="Z7" s="8">
        <v>-0.45540768365984569</v>
      </c>
      <c r="AA7" s="8">
        <v>7.7282526051800637E-3</v>
      </c>
    </row>
    <row r="8" spans="2:27" x14ac:dyDescent="0.3">
      <c r="B8" t="s">
        <v>269</v>
      </c>
      <c r="C8" s="91">
        <v>234117390.22999999</v>
      </c>
      <c r="D8" s="91">
        <v>284646399.38</v>
      </c>
      <c r="E8" s="91">
        <v>372722548.54000002</v>
      </c>
      <c r="F8" s="91">
        <v>476815956.47000003</v>
      </c>
      <c r="G8" s="91">
        <v>550422319.88999999</v>
      </c>
      <c r="H8" s="91">
        <v>300611685.54000002</v>
      </c>
      <c r="I8" s="91">
        <v>252074836.31</v>
      </c>
      <c r="J8" s="91">
        <v>233261289.19999999</v>
      </c>
      <c r="K8" s="91">
        <v>222465018.78999999</v>
      </c>
      <c r="L8" s="91">
        <v>232166964.78</v>
      </c>
      <c r="M8" s="91">
        <v>276433650.10000002</v>
      </c>
      <c r="N8" s="91">
        <v>275443513.89999998</v>
      </c>
      <c r="O8" s="91">
        <v>317443886.37</v>
      </c>
      <c r="P8" s="91">
        <v>338953288</v>
      </c>
      <c r="Q8" s="91">
        <v>332229291</v>
      </c>
      <c r="R8" s="91">
        <v>347732018</v>
      </c>
      <c r="S8" s="91">
        <v>346773800</v>
      </c>
      <c r="T8" s="91">
        <v>353058552</v>
      </c>
      <c r="U8" s="91">
        <v>424441377</v>
      </c>
      <c r="V8" s="91">
        <v>416958677</v>
      </c>
      <c r="W8" s="91">
        <v>364644315</v>
      </c>
      <c r="X8" s="8">
        <v>-0.1254665387380822</v>
      </c>
      <c r="Y8" s="8">
        <v>4.8636007398087822E-2</v>
      </c>
      <c r="Z8" s="8">
        <v>0.31910248577946182</v>
      </c>
      <c r="AA8" s="8">
        <v>0.55752767721256702</v>
      </c>
    </row>
    <row r="9" spans="2:27" x14ac:dyDescent="0.3">
      <c r="B9" t="s">
        <v>270</v>
      </c>
      <c r="C9" s="91">
        <v>189985279.69</v>
      </c>
      <c r="D9" s="91">
        <v>179393600.13</v>
      </c>
      <c r="E9" s="91">
        <v>204381391.97</v>
      </c>
      <c r="F9" s="91">
        <v>232404925.97999999</v>
      </c>
      <c r="G9" s="91">
        <v>286091740.29000002</v>
      </c>
      <c r="H9" s="91">
        <v>132738900.25</v>
      </c>
      <c r="I9" s="91">
        <v>107674467.69</v>
      </c>
      <c r="J9" s="91">
        <v>116267858.73999999</v>
      </c>
      <c r="K9" s="91">
        <v>105842114.72</v>
      </c>
      <c r="L9" s="91">
        <v>127799229</v>
      </c>
      <c r="M9" s="91">
        <v>146659728.91</v>
      </c>
      <c r="N9" s="91">
        <v>154641880.69</v>
      </c>
      <c r="O9" s="91">
        <v>174445436.00999999</v>
      </c>
      <c r="P9" s="91">
        <v>180790367</v>
      </c>
      <c r="Q9" s="91">
        <v>204285543</v>
      </c>
      <c r="R9" s="91">
        <v>219521066</v>
      </c>
      <c r="S9" s="91">
        <v>217791010</v>
      </c>
      <c r="T9" s="91">
        <v>212287644</v>
      </c>
      <c r="U9" s="91">
        <v>238694680</v>
      </c>
      <c r="V9" s="91">
        <v>233697522</v>
      </c>
      <c r="W9" s="91">
        <v>206576605</v>
      </c>
      <c r="X9" s="8">
        <v>-0.1160513674595146</v>
      </c>
      <c r="Y9" s="8">
        <v>-5.8966828267862037E-2</v>
      </c>
      <c r="Z9" s="8">
        <v>0.40854348044492111</v>
      </c>
      <c r="AA9" s="8">
        <v>8.7329530672440203E-2</v>
      </c>
    </row>
    <row r="10" spans="2:27" x14ac:dyDescent="0.3">
      <c r="B10" t="s">
        <v>271</v>
      </c>
      <c r="C10" s="91">
        <v>2330925689.3800001</v>
      </c>
      <c r="D10" s="91">
        <v>2445916176.1399999</v>
      </c>
      <c r="E10" s="91">
        <v>2691732880.0599999</v>
      </c>
      <c r="F10" s="91">
        <v>3288472561.3699999</v>
      </c>
      <c r="G10" s="91">
        <v>3472847277.9699998</v>
      </c>
      <c r="H10" s="91">
        <v>1953875145.9200001</v>
      </c>
      <c r="I10" s="91">
        <v>1600463992.8499999</v>
      </c>
      <c r="J10" s="91">
        <v>1717311507.3299999</v>
      </c>
      <c r="K10" s="91">
        <v>1674451987.8900001</v>
      </c>
      <c r="L10" s="91">
        <v>1724029051.7</v>
      </c>
      <c r="M10" s="91">
        <v>2194499671.4299998</v>
      </c>
      <c r="N10" s="91">
        <v>2669793878.4099998</v>
      </c>
      <c r="O10" s="91">
        <v>2803352094.6799998</v>
      </c>
      <c r="P10" s="91">
        <v>2822362306</v>
      </c>
      <c r="Q10" s="91">
        <v>3115842934</v>
      </c>
      <c r="R10" s="91">
        <v>3040305521</v>
      </c>
      <c r="S10" s="91">
        <v>3136471186</v>
      </c>
      <c r="T10" s="91">
        <v>2945135859.0999999</v>
      </c>
      <c r="U10" s="91">
        <v>3646091763.4499998</v>
      </c>
      <c r="V10" s="91">
        <v>3467952843</v>
      </c>
      <c r="W10" s="91">
        <v>3141326707</v>
      </c>
      <c r="X10" s="8">
        <v>-9.4184134210270165E-2</v>
      </c>
      <c r="Y10" s="8">
        <v>3.3227313933493319E-2</v>
      </c>
      <c r="Z10" s="8">
        <v>0.43145462626249559</v>
      </c>
      <c r="AA10" s="8">
        <v>0.34767346780392527</v>
      </c>
    </row>
    <row r="11" spans="2:27" x14ac:dyDescent="0.3">
      <c r="B11" t="s">
        <v>272</v>
      </c>
      <c r="C11" s="91">
        <v>1631443407.9000001</v>
      </c>
      <c r="D11" s="91">
        <v>1759089318.3499999</v>
      </c>
      <c r="E11" s="91">
        <v>2137235768.6099999</v>
      </c>
      <c r="F11" s="91">
        <v>2430972817.25</v>
      </c>
      <c r="G11" s="91">
        <v>2680799678.4899998</v>
      </c>
      <c r="H11" s="91">
        <v>1412805159.5999999</v>
      </c>
      <c r="I11" s="91">
        <v>1089918588.6800001</v>
      </c>
      <c r="J11" s="91">
        <v>1065938708.1799999</v>
      </c>
      <c r="K11" s="91">
        <v>1000320187.29</v>
      </c>
      <c r="L11" s="91">
        <v>974345684.67999995</v>
      </c>
      <c r="M11" s="91">
        <v>1175832989.6099999</v>
      </c>
      <c r="N11" s="91">
        <v>1359806158.95</v>
      </c>
      <c r="O11" s="91">
        <v>1623499216.6199999</v>
      </c>
      <c r="P11" s="91">
        <v>1701555744</v>
      </c>
      <c r="Q11" s="91">
        <v>1834695973</v>
      </c>
      <c r="R11" s="91">
        <v>1849386353</v>
      </c>
      <c r="S11" s="91">
        <v>1881117529</v>
      </c>
      <c r="T11" s="91">
        <v>1888730087</v>
      </c>
      <c r="U11" s="91">
        <v>2310201439.6700001</v>
      </c>
      <c r="V11" s="91">
        <v>2250994761.3600001</v>
      </c>
      <c r="W11" s="91">
        <v>2054269559</v>
      </c>
      <c r="X11" s="8">
        <v>-8.7394784624528987E-2</v>
      </c>
      <c r="Y11" s="8">
        <v>0.1107844262328672</v>
      </c>
      <c r="Z11" s="8">
        <v>0.74707596840037604</v>
      </c>
      <c r="AA11" s="8">
        <v>0.25917304213712411</v>
      </c>
    </row>
    <row r="12" spans="2:27" x14ac:dyDescent="0.3">
      <c r="B12" t="s">
        <v>273</v>
      </c>
      <c r="C12" s="91">
        <v>101638571.79000001</v>
      </c>
      <c r="D12" s="91">
        <v>151196087.58000001</v>
      </c>
      <c r="E12" s="91">
        <v>174112185.69</v>
      </c>
      <c r="F12" s="91">
        <v>203043513.34</v>
      </c>
      <c r="G12" s="91">
        <v>218625345</v>
      </c>
      <c r="H12" s="91">
        <v>130644375</v>
      </c>
      <c r="I12" s="91">
        <v>117776915.03</v>
      </c>
      <c r="J12" s="91">
        <v>120141107.56999999</v>
      </c>
      <c r="K12" s="91">
        <v>102495367.5</v>
      </c>
      <c r="L12" s="91">
        <v>105771355</v>
      </c>
      <c r="M12" s="91">
        <v>133254285.23999999</v>
      </c>
      <c r="N12" s="91">
        <v>138572792.06999999</v>
      </c>
      <c r="O12" s="91">
        <v>157665713</v>
      </c>
      <c r="P12" s="91">
        <v>168723298</v>
      </c>
      <c r="Q12" s="91">
        <v>181105137</v>
      </c>
      <c r="R12" s="91">
        <v>191612569</v>
      </c>
      <c r="S12" s="91">
        <v>210241483</v>
      </c>
      <c r="T12" s="91">
        <v>191457771</v>
      </c>
      <c r="U12" s="91">
        <v>231280529</v>
      </c>
      <c r="V12" s="91">
        <v>206628642</v>
      </c>
      <c r="W12" s="91">
        <v>180091208</v>
      </c>
      <c r="X12" s="8">
        <v>-0.12843056869144021</v>
      </c>
      <c r="Y12" s="8">
        <v>-6.0128419863730298E-2</v>
      </c>
      <c r="Z12" s="8">
        <v>0.35148530252249333</v>
      </c>
      <c r="AA12" s="8">
        <v>0.77187857747641808</v>
      </c>
    </row>
    <row r="13" spans="2:27" x14ac:dyDescent="0.3">
      <c r="B13" t="s">
        <v>274</v>
      </c>
      <c r="C13" s="91">
        <v>139109810.31</v>
      </c>
      <c r="D13" s="91">
        <v>126720091.84</v>
      </c>
      <c r="E13" s="91">
        <v>170540179.47</v>
      </c>
      <c r="F13" s="91">
        <v>196653616.19999999</v>
      </c>
      <c r="G13" s="91">
        <v>205934266.63999999</v>
      </c>
      <c r="H13" s="91">
        <v>112059491.34</v>
      </c>
      <c r="I13" s="91">
        <v>80189151.810000002</v>
      </c>
      <c r="J13" s="91">
        <v>92259972.700000003</v>
      </c>
      <c r="K13" s="91">
        <v>89399534.799999997</v>
      </c>
      <c r="L13" s="91">
        <v>78130577.120000005</v>
      </c>
      <c r="M13" s="91">
        <v>91741796.239999995</v>
      </c>
      <c r="N13" s="91">
        <v>113985508.81999999</v>
      </c>
      <c r="O13" s="91">
        <v>143656738</v>
      </c>
      <c r="P13" s="91">
        <v>138162934</v>
      </c>
      <c r="Q13" s="91">
        <v>150830535</v>
      </c>
      <c r="R13" s="91">
        <v>157234700</v>
      </c>
      <c r="S13" s="91">
        <v>151600203</v>
      </c>
      <c r="T13" s="91">
        <v>141736609</v>
      </c>
      <c r="U13" s="91">
        <v>181697699</v>
      </c>
      <c r="V13" s="91">
        <v>155237494</v>
      </c>
      <c r="W13" s="91">
        <v>137674768</v>
      </c>
      <c r="X13" s="8">
        <v>-0.1131345627107327</v>
      </c>
      <c r="Y13" s="8">
        <v>-0.124399588640421</v>
      </c>
      <c r="Z13" s="8">
        <v>0.50067661243341721</v>
      </c>
      <c r="AA13" s="8">
        <v>-1.031589581498293E-2</v>
      </c>
    </row>
    <row r="14" spans="2:27" x14ac:dyDescent="0.3">
      <c r="B14" t="s">
        <v>198</v>
      </c>
      <c r="C14" s="91">
        <v>87495628.280000001</v>
      </c>
      <c r="D14" s="91">
        <v>124715439.40000001</v>
      </c>
      <c r="E14" s="91">
        <v>120207821.11</v>
      </c>
      <c r="F14" s="91">
        <v>140429324.83000001</v>
      </c>
      <c r="G14" s="91">
        <v>154421596.15000001</v>
      </c>
      <c r="H14" s="91">
        <v>87241112.959999993</v>
      </c>
      <c r="I14" s="91">
        <v>80105995.239999995</v>
      </c>
      <c r="J14" s="91">
        <v>99459413.640000001</v>
      </c>
      <c r="K14" s="91">
        <v>95322777.370000005</v>
      </c>
      <c r="L14" s="91">
        <v>78677098.180000007</v>
      </c>
      <c r="M14" s="91">
        <v>90149456.489999995</v>
      </c>
      <c r="N14" s="91">
        <v>113077023.66</v>
      </c>
      <c r="O14" s="91">
        <v>123378857.70999999</v>
      </c>
      <c r="P14" s="91">
        <v>119680010</v>
      </c>
      <c r="Q14" s="91">
        <v>127845992</v>
      </c>
      <c r="R14" s="91">
        <v>129539422</v>
      </c>
      <c r="S14" s="91">
        <v>115935210</v>
      </c>
      <c r="T14" s="91">
        <v>130154357</v>
      </c>
      <c r="U14" s="91">
        <v>142162859</v>
      </c>
      <c r="V14" s="91">
        <v>151246623</v>
      </c>
      <c r="W14" s="91">
        <v>139569800</v>
      </c>
      <c r="X14" s="8">
        <v>-7.7203859288812016E-2</v>
      </c>
      <c r="Y14" s="8">
        <v>7.7431085032940716E-2</v>
      </c>
      <c r="Z14" s="8">
        <v>0.54820456422254815</v>
      </c>
      <c r="AA14" s="8">
        <v>0.59516312693194595</v>
      </c>
    </row>
    <row r="15" spans="2:27" x14ac:dyDescent="0.3">
      <c r="B15" s="49" t="s">
        <v>275</v>
      </c>
      <c r="C15" s="93">
        <v>8029198838.54</v>
      </c>
      <c r="D15" s="93">
        <v>9216247578.4500008</v>
      </c>
      <c r="E15" s="93">
        <v>11058763383.629999</v>
      </c>
      <c r="F15" s="93">
        <v>13136511278.969999</v>
      </c>
      <c r="G15" s="93">
        <v>14474448927.540001</v>
      </c>
      <c r="H15" s="93">
        <v>8662688770.2199993</v>
      </c>
      <c r="I15" s="93">
        <v>7018791530.4499998</v>
      </c>
      <c r="J15" s="93">
        <v>7252169239.7799997</v>
      </c>
      <c r="K15" s="93">
        <v>7161786433.2399998</v>
      </c>
      <c r="L15" s="93">
        <v>7270419667.1899996</v>
      </c>
      <c r="M15" s="93">
        <v>8813392568.6700001</v>
      </c>
      <c r="N15" s="93">
        <v>9861358073.9699993</v>
      </c>
      <c r="O15" s="93">
        <v>10544520361.469999</v>
      </c>
      <c r="P15" s="93">
        <v>10775067020</v>
      </c>
      <c r="Q15" s="93">
        <v>11576325221</v>
      </c>
      <c r="R15" s="93">
        <v>11901706995</v>
      </c>
      <c r="S15" s="93">
        <v>12295951528</v>
      </c>
      <c r="T15" s="93">
        <v>12435056705.09</v>
      </c>
      <c r="U15" s="93">
        <v>14855786501.49</v>
      </c>
      <c r="V15" s="93">
        <v>14918449232</v>
      </c>
      <c r="W15" s="93">
        <v>13914554916</v>
      </c>
      <c r="X15" s="88">
        <v>-6.7292136091910426E-2</v>
      </c>
      <c r="Y15" s="88">
        <v>0.16912262432990599</v>
      </c>
      <c r="Z15" s="88">
        <v>0.57879667875724716</v>
      </c>
      <c r="AA15" s="88">
        <v>0.7329941873167225</v>
      </c>
    </row>
    <row r="16" spans="2:27" x14ac:dyDescent="0.3">
      <c r="B16" s="51" t="s">
        <v>204</v>
      </c>
      <c r="C16" s="94">
        <v>13278580568.58</v>
      </c>
      <c r="D16" s="94">
        <v>14919947362.07</v>
      </c>
      <c r="E16" s="94">
        <v>17665248637.400002</v>
      </c>
      <c r="F16" s="94">
        <v>21054531375.23</v>
      </c>
      <c r="G16" s="94">
        <v>23179618410.84</v>
      </c>
      <c r="H16" s="94">
        <v>13532603511</v>
      </c>
      <c r="I16" s="94">
        <v>10986322042.23</v>
      </c>
      <c r="J16" s="94">
        <v>11388189929.629999</v>
      </c>
      <c r="K16" s="94">
        <v>11159471853.290001</v>
      </c>
      <c r="L16" s="94">
        <v>11363077593.07</v>
      </c>
      <c r="M16" s="94">
        <v>13911324388.9</v>
      </c>
      <c r="N16" s="94">
        <v>15712499467.91</v>
      </c>
      <c r="O16" s="94">
        <v>16778050989.52</v>
      </c>
      <c r="P16" s="94">
        <v>16908513524</v>
      </c>
      <c r="Q16" s="94">
        <v>18176290827</v>
      </c>
      <c r="R16" s="94">
        <v>18462534796</v>
      </c>
      <c r="S16" s="94">
        <v>18923053622</v>
      </c>
      <c r="T16" s="94">
        <v>18790101775.189999</v>
      </c>
      <c r="U16" s="94">
        <v>22714662983.610001</v>
      </c>
      <c r="V16" s="94">
        <v>22433868175.360001</v>
      </c>
      <c r="W16" s="94">
        <v>20677505864</v>
      </c>
      <c r="X16" s="89">
        <v>-7.8290658464735152E-2</v>
      </c>
      <c r="Y16" s="89">
        <v>0.1199711249010014</v>
      </c>
      <c r="Z16" s="89">
        <v>0.48637939034034838</v>
      </c>
      <c r="AA16" s="89">
        <v>0.557207546183623</v>
      </c>
    </row>
    <row r="19" spans="2:27" x14ac:dyDescent="0.3">
      <c r="B19" t="s">
        <v>206</v>
      </c>
      <c r="AA19" s="38" t="s">
        <v>207</v>
      </c>
    </row>
    <row r="20" spans="2:27" x14ac:dyDescent="0.3">
      <c r="B20" s="2" t="s">
        <v>208</v>
      </c>
      <c r="AA20" s="38" t="s">
        <v>209</v>
      </c>
    </row>
    <row r="21" spans="2:27" x14ac:dyDescent="0.3">
      <c r="AA21" s="38" t="s">
        <v>210</v>
      </c>
    </row>
    <row r="22" spans="2:27" x14ac:dyDescent="0.3">
      <c r="B22" s="2" t="s">
        <v>112</v>
      </c>
    </row>
  </sheetData>
  <mergeCells count="2">
    <mergeCell ref="X5:AA5"/>
    <mergeCell ref="B5:W5"/>
  </mergeCells>
  <hyperlinks>
    <hyperlink ref="AA2" location="index!A1" display="return to index" xr:uid="{00000000-0004-0000-1E00-000000000000}"/>
    <hyperlink ref="B3" r:id="rId1" xr:uid="{00000000-0004-0000-1E00-000001000000}"/>
    <hyperlink ref="B20" r:id="rId2" xr:uid="{00000000-0004-0000-1E00-000002000000}"/>
    <hyperlink ref="B22" location="index!A1" display="return to index" xr:uid="{00000000-0004-0000-1E00-000003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F47"/>
  <sheetViews>
    <sheetView showGridLines="0" workbookViewId="0">
      <pane ySplit="6" topLeftCell="A28" activePane="bottomLeft" state="frozen"/>
      <selection pane="bottomLeft"/>
    </sheetView>
  </sheetViews>
  <sheetFormatPr defaultRowHeight="14.4" x14ac:dyDescent="0.3"/>
  <cols>
    <col min="1" max="1" width="3.6640625" customWidth="1"/>
    <col min="2" max="2" width="25.6640625" customWidth="1"/>
    <col min="3" max="3" width="15.6640625" customWidth="1"/>
    <col min="4" max="4" width="10.6640625" bestFit="1" customWidth="1"/>
    <col min="5" max="5" width="11.44140625" bestFit="1" customWidth="1"/>
    <col min="6" max="6" width="22.5546875" customWidth="1"/>
  </cols>
  <sheetData>
    <row r="1" spans="2:6" ht="10.199999999999999" customHeight="1" x14ac:dyDescent="0.3"/>
    <row r="2" spans="2:6" ht="17.399999999999999" x14ac:dyDescent="0.35">
      <c r="B2" s="1" t="s">
        <v>0</v>
      </c>
      <c r="F2" s="2" t="s">
        <v>112</v>
      </c>
    </row>
    <row r="3" spans="2:6" x14ac:dyDescent="0.3">
      <c r="B3" s="2" t="s">
        <v>1</v>
      </c>
    </row>
    <row r="5" spans="2:6" ht="30" customHeight="1" x14ac:dyDescent="0.3">
      <c r="B5" s="120" t="s">
        <v>37</v>
      </c>
      <c r="C5" s="120"/>
      <c r="D5" s="120"/>
      <c r="E5" s="120"/>
      <c r="F5" s="120"/>
    </row>
    <row r="6" spans="2:6" ht="39" customHeight="1" x14ac:dyDescent="0.3">
      <c r="B6" s="54" t="s">
        <v>114</v>
      </c>
      <c r="C6" s="54" t="s">
        <v>115</v>
      </c>
      <c r="D6" s="54" t="s">
        <v>276</v>
      </c>
      <c r="E6" s="54" t="s">
        <v>277</v>
      </c>
      <c r="F6" s="54" t="s">
        <v>278</v>
      </c>
    </row>
    <row r="7" spans="2:6" x14ac:dyDescent="0.3">
      <c r="B7" t="s">
        <v>140</v>
      </c>
      <c r="C7" t="s">
        <v>141</v>
      </c>
      <c r="D7" s="5">
        <v>594</v>
      </c>
      <c r="E7" s="5">
        <v>8081</v>
      </c>
      <c r="F7" s="5">
        <v>8675</v>
      </c>
    </row>
    <row r="8" spans="2:6" x14ac:dyDescent="0.3">
      <c r="B8" t="s">
        <v>142</v>
      </c>
      <c r="C8" t="s">
        <v>143</v>
      </c>
      <c r="D8" s="5">
        <v>4061</v>
      </c>
      <c r="E8" s="5">
        <v>4105</v>
      </c>
      <c r="F8" s="5">
        <v>8166</v>
      </c>
    </row>
    <row r="9" spans="2:6" x14ac:dyDescent="0.3">
      <c r="B9" t="s">
        <v>144</v>
      </c>
      <c r="C9" t="s">
        <v>145</v>
      </c>
      <c r="D9" s="5">
        <v>979</v>
      </c>
      <c r="E9" s="5">
        <v>2836</v>
      </c>
      <c r="F9" s="5">
        <v>3815</v>
      </c>
    </row>
    <row r="10" spans="2:6" x14ac:dyDescent="0.3">
      <c r="B10" t="s">
        <v>146</v>
      </c>
      <c r="C10" t="s">
        <v>147</v>
      </c>
      <c r="D10" s="5">
        <v>1724</v>
      </c>
      <c r="E10" s="5">
        <v>1775</v>
      </c>
      <c r="F10" s="5">
        <v>3499</v>
      </c>
    </row>
    <row r="11" spans="2:6" x14ac:dyDescent="0.3">
      <c r="B11" t="s">
        <v>148</v>
      </c>
      <c r="C11" t="s">
        <v>149</v>
      </c>
      <c r="D11" s="5">
        <v>954</v>
      </c>
      <c r="E11" s="5">
        <v>20240</v>
      </c>
      <c r="F11" s="5">
        <v>21194</v>
      </c>
    </row>
    <row r="12" spans="2:6" x14ac:dyDescent="0.3">
      <c r="B12" t="s">
        <v>150</v>
      </c>
      <c r="C12" t="s">
        <v>151</v>
      </c>
      <c r="D12" s="5">
        <v>275</v>
      </c>
      <c r="E12" s="5">
        <v>1468</v>
      </c>
      <c r="F12" s="5">
        <v>1743</v>
      </c>
    </row>
    <row r="13" spans="2:6" x14ac:dyDescent="0.3">
      <c r="B13" t="s">
        <v>152</v>
      </c>
      <c r="C13" t="s">
        <v>153</v>
      </c>
      <c r="D13" s="5">
        <v>2069</v>
      </c>
      <c r="E13" s="5">
        <v>2523</v>
      </c>
      <c r="F13" s="5">
        <v>4592</v>
      </c>
    </row>
    <row r="14" spans="2:6" x14ac:dyDescent="0.3">
      <c r="B14" t="s">
        <v>154</v>
      </c>
      <c r="C14" t="s">
        <v>155</v>
      </c>
      <c r="D14" s="5">
        <v>275</v>
      </c>
      <c r="E14" s="5">
        <v>4924</v>
      </c>
      <c r="F14" s="5">
        <v>5199</v>
      </c>
    </row>
    <row r="15" spans="2:6" x14ac:dyDescent="0.3">
      <c r="B15" t="s">
        <v>156</v>
      </c>
      <c r="C15" t="s">
        <v>157</v>
      </c>
      <c r="D15" s="5">
        <v>1371</v>
      </c>
      <c r="E15" s="5">
        <v>3034</v>
      </c>
      <c r="F15" s="5">
        <v>4405</v>
      </c>
    </row>
    <row r="16" spans="2:6" x14ac:dyDescent="0.3">
      <c r="B16" t="s">
        <v>158</v>
      </c>
      <c r="C16" t="s">
        <v>159</v>
      </c>
      <c r="D16" s="5">
        <v>206</v>
      </c>
      <c r="E16" s="5">
        <v>3182</v>
      </c>
      <c r="F16" s="5">
        <v>3388</v>
      </c>
    </row>
    <row r="17" spans="2:6" x14ac:dyDescent="0.3">
      <c r="B17" t="s">
        <v>160</v>
      </c>
      <c r="C17" t="s">
        <v>161</v>
      </c>
      <c r="D17" s="5">
        <v>1687</v>
      </c>
      <c r="E17" s="5">
        <v>2724</v>
      </c>
      <c r="F17" s="5">
        <v>4411</v>
      </c>
    </row>
    <row r="18" spans="2:6" x14ac:dyDescent="0.3">
      <c r="B18" t="s">
        <v>162</v>
      </c>
      <c r="C18" t="s">
        <v>163</v>
      </c>
      <c r="D18" s="5">
        <v>523</v>
      </c>
      <c r="E18" s="5">
        <v>3020</v>
      </c>
      <c r="F18" s="5">
        <v>3543</v>
      </c>
    </row>
    <row r="19" spans="2:6" x14ac:dyDescent="0.3">
      <c r="B19" t="s">
        <v>164</v>
      </c>
      <c r="C19" t="s">
        <v>165</v>
      </c>
      <c r="D19" s="5">
        <v>565</v>
      </c>
      <c r="E19" s="5">
        <v>4830</v>
      </c>
      <c r="F19" s="5">
        <v>5395</v>
      </c>
    </row>
    <row r="20" spans="2:6" x14ac:dyDescent="0.3">
      <c r="B20" t="s">
        <v>166</v>
      </c>
      <c r="C20" t="s">
        <v>167</v>
      </c>
      <c r="D20" s="5">
        <v>2762</v>
      </c>
      <c r="E20" s="5">
        <v>10258</v>
      </c>
      <c r="F20" s="5">
        <v>13020</v>
      </c>
    </row>
    <row r="21" spans="2:6" x14ac:dyDescent="0.3">
      <c r="B21" t="s">
        <v>168</v>
      </c>
      <c r="C21" t="s">
        <v>169</v>
      </c>
      <c r="D21" s="5">
        <v>608</v>
      </c>
      <c r="E21" s="5">
        <v>21416</v>
      </c>
      <c r="F21" s="5">
        <v>22024</v>
      </c>
    </row>
    <row r="22" spans="2:6" x14ac:dyDescent="0.3">
      <c r="B22" t="s">
        <v>170</v>
      </c>
      <c r="C22" t="s">
        <v>171</v>
      </c>
      <c r="D22" s="5">
        <v>3913</v>
      </c>
      <c r="E22" s="5">
        <v>4159</v>
      </c>
      <c r="F22" s="5">
        <v>8072</v>
      </c>
    </row>
    <row r="23" spans="2:6" x14ac:dyDescent="0.3">
      <c r="B23" t="s">
        <v>172</v>
      </c>
      <c r="C23" t="s">
        <v>173</v>
      </c>
      <c r="D23" s="5">
        <v>95</v>
      </c>
      <c r="E23" s="5">
        <v>2394</v>
      </c>
      <c r="F23" s="5">
        <v>2489</v>
      </c>
    </row>
    <row r="24" spans="2:6" x14ac:dyDescent="0.3">
      <c r="B24" t="s">
        <v>174</v>
      </c>
      <c r="C24" t="s">
        <v>175</v>
      </c>
      <c r="D24" s="5">
        <v>1153</v>
      </c>
      <c r="E24" s="5">
        <v>2508</v>
      </c>
      <c r="F24" s="5">
        <v>3661</v>
      </c>
    </row>
    <row r="25" spans="2:6" x14ac:dyDescent="0.3">
      <c r="B25" t="s">
        <v>176</v>
      </c>
      <c r="C25" t="s">
        <v>177</v>
      </c>
      <c r="D25" s="5">
        <v>1636</v>
      </c>
      <c r="E25" s="5">
        <v>1768</v>
      </c>
      <c r="F25" s="5">
        <v>3404</v>
      </c>
    </row>
    <row r="26" spans="2:6" x14ac:dyDescent="0.3">
      <c r="B26" t="s">
        <v>178</v>
      </c>
      <c r="C26" t="s">
        <v>179</v>
      </c>
      <c r="D26" s="5">
        <v>429</v>
      </c>
      <c r="E26" s="5">
        <v>155</v>
      </c>
      <c r="F26" s="5">
        <v>584</v>
      </c>
    </row>
    <row r="27" spans="2:6" x14ac:dyDescent="0.3">
      <c r="B27" t="s">
        <v>180</v>
      </c>
      <c r="C27" t="s">
        <v>181</v>
      </c>
      <c r="D27" s="5">
        <v>872</v>
      </c>
      <c r="E27" s="5">
        <v>4127</v>
      </c>
      <c r="F27" s="5">
        <v>4999</v>
      </c>
    </row>
    <row r="28" spans="2:6" x14ac:dyDescent="0.3">
      <c r="B28" t="s">
        <v>182</v>
      </c>
      <c r="C28" t="s">
        <v>183</v>
      </c>
      <c r="D28" s="5">
        <v>1678</v>
      </c>
      <c r="E28" s="5">
        <v>8968</v>
      </c>
      <c r="F28" s="5">
        <v>10646</v>
      </c>
    </row>
    <row r="29" spans="2:6" x14ac:dyDescent="0.3">
      <c r="B29" t="s">
        <v>184</v>
      </c>
      <c r="C29" t="s">
        <v>185</v>
      </c>
      <c r="D29" s="5">
        <v>449</v>
      </c>
      <c r="E29" s="5">
        <v>210</v>
      </c>
      <c r="F29" s="5">
        <v>659</v>
      </c>
    </row>
    <row r="30" spans="2:6" x14ac:dyDescent="0.3">
      <c r="B30" t="s">
        <v>186</v>
      </c>
      <c r="C30" t="s">
        <v>187</v>
      </c>
      <c r="D30" s="5">
        <v>2676</v>
      </c>
      <c r="E30" s="5">
        <v>3208</v>
      </c>
      <c r="F30" s="5">
        <v>5884</v>
      </c>
    </row>
    <row r="31" spans="2:6" x14ac:dyDescent="0.3">
      <c r="B31" t="s">
        <v>188</v>
      </c>
      <c r="C31" t="s">
        <v>189</v>
      </c>
      <c r="D31" s="5">
        <v>594</v>
      </c>
      <c r="E31" s="5">
        <v>6919</v>
      </c>
      <c r="F31" s="5">
        <v>7513</v>
      </c>
    </row>
    <row r="32" spans="2:6" x14ac:dyDescent="0.3">
      <c r="B32" t="s">
        <v>190</v>
      </c>
      <c r="C32" t="s">
        <v>191</v>
      </c>
      <c r="D32" s="5">
        <v>1635</v>
      </c>
      <c r="E32" s="5">
        <v>2253</v>
      </c>
      <c r="F32" s="5">
        <v>3888</v>
      </c>
    </row>
    <row r="33" spans="2:6" x14ac:dyDescent="0.3">
      <c r="B33" t="s">
        <v>192</v>
      </c>
      <c r="C33" t="s">
        <v>193</v>
      </c>
      <c r="D33" s="5">
        <v>336</v>
      </c>
      <c r="E33" s="5">
        <v>171</v>
      </c>
      <c r="F33" s="5">
        <v>507</v>
      </c>
    </row>
    <row r="34" spans="2:6" x14ac:dyDescent="0.3">
      <c r="B34" t="s">
        <v>194</v>
      </c>
      <c r="C34" t="s">
        <v>195</v>
      </c>
      <c r="D34" s="5">
        <v>891</v>
      </c>
      <c r="E34" s="5">
        <v>3607</v>
      </c>
      <c r="F34" s="5">
        <v>4498</v>
      </c>
    </row>
    <row r="35" spans="2:6" x14ac:dyDescent="0.3">
      <c r="B35" t="s">
        <v>196</v>
      </c>
      <c r="C35" t="s">
        <v>197</v>
      </c>
      <c r="D35" s="5">
        <v>1667</v>
      </c>
      <c r="E35" s="5">
        <v>11159</v>
      </c>
      <c r="F35" s="5">
        <v>12826</v>
      </c>
    </row>
    <row r="36" spans="2:6" x14ac:dyDescent="0.3">
      <c r="B36" t="s">
        <v>198</v>
      </c>
      <c r="C36" t="s">
        <v>199</v>
      </c>
      <c r="D36" s="5">
        <v>1024</v>
      </c>
      <c r="E36" s="5">
        <v>2293</v>
      </c>
      <c r="F36" s="5">
        <v>3317</v>
      </c>
    </row>
    <row r="37" spans="2:6" x14ac:dyDescent="0.3">
      <c r="B37" t="s">
        <v>200</v>
      </c>
      <c r="C37" t="s">
        <v>201</v>
      </c>
      <c r="D37" s="5">
        <v>21</v>
      </c>
      <c r="E37" s="5">
        <v>2539</v>
      </c>
      <c r="F37" s="5">
        <v>2560</v>
      </c>
    </row>
    <row r="38" spans="2:6" x14ac:dyDescent="0.3">
      <c r="B38" t="s">
        <v>202</v>
      </c>
      <c r="C38" t="s">
        <v>203</v>
      </c>
      <c r="D38" s="5">
        <v>1025</v>
      </c>
      <c r="E38" s="5">
        <v>5147</v>
      </c>
      <c r="F38" s="5">
        <v>6172</v>
      </c>
    </row>
    <row r="39" spans="2:6" x14ac:dyDescent="0.3">
      <c r="B39" s="40" t="s">
        <v>204</v>
      </c>
      <c r="C39" s="40" t="s">
        <v>205</v>
      </c>
      <c r="D39" s="46">
        <v>38747</v>
      </c>
      <c r="E39" s="46">
        <v>156001</v>
      </c>
      <c r="F39" s="46">
        <v>194748</v>
      </c>
    </row>
    <row r="41" spans="2:6" ht="44.4" customHeight="1" x14ac:dyDescent="0.3">
      <c r="B41" s="123" t="s">
        <v>330</v>
      </c>
      <c r="C41" s="123"/>
      <c r="D41" s="123"/>
      <c r="E41" s="123"/>
      <c r="F41" s="123"/>
    </row>
    <row r="42" spans="2:6" x14ac:dyDescent="0.3">
      <c r="B42" s="65" t="s">
        <v>279</v>
      </c>
    </row>
    <row r="44" spans="2:6" x14ac:dyDescent="0.3">
      <c r="B44" t="s">
        <v>206</v>
      </c>
      <c r="F44" s="38" t="s">
        <v>207</v>
      </c>
    </row>
    <row r="45" spans="2:6" x14ac:dyDescent="0.3">
      <c r="B45" s="2" t="s">
        <v>208</v>
      </c>
      <c r="F45" s="38" t="s">
        <v>209</v>
      </c>
    </row>
    <row r="46" spans="2:6" x14ac:dyDescent="0.3">
      <c r="F46" s="38" t="s">
        <v>210</v>
      </c>
    </row>
    <row r="47" spans="2:6" x14ac:dyDescent="0.3">
      <c r="B47" s="2" t="s">
        <v>112</v>
      </c>
    </row>
  </sheetData>
  <mergeCells count="2">
    <mergeCell ref="B5:F5"/>
    <mergeCell ref="B41:F41"/>
  </mergeCells>
  <hyperlinks>
    <hyperlink ref="F2" location="index!A1" display="return to index" xr:uid="{00000000-0004-0000-1F00-000000000000}"/>
    <hyperlink ref="B3" r:id="rId1" xr:uid="{00000000-0004-0000-1F00-000001000000}"/>
    <hyperlink ref="B45" r:id="rId2" xr:uid="{00000000-0004-0000-1F00-000002000000}"/>
    <hyperlink ref="B47" location="index!A1" display="return to index" xr:uid="{00000000-0004-0000-1F00-000003000000}"/>
    <hyperlink ref="B42" r:id="rId3" xr:uid="{75C62661-4EDB-4ED1-BA35-6BA42700184B}"/>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F47"/>
  <sheetViews>
    <sheetView showGridLines="0" workbookViewId="0">
      <pane ySplit="6" topLeftCell="A7" activePane="bottomLeft" state="frozen"/>
      <selection pane="bottomLeft"/>
    </sheetView>
  </sheetViews>
  <sheetFormatPr defaultRowHeight="14.4" x14ac:dyDescent="0.3"/>
  <cols>
    <col min="1" max="1" width="3.6640625" customWidth="1"/>
    <col min="2" max="2" width="25.5546875" customWidth="1"/>
    <col min="3" max="3" width="16.5546875" customWidth="1"/>
    <col min="4" max="4" width="11.33203125" bestFit="1" customWidth="1"/>
    <col min="5" max="5" width="11.5546875" bestFit="1" customWidth="1"/>
    <col min="6" max="6" width="21" customWidth="1"/>
  </cols>
  <sheetData>
    <row r="1" spans="2:6" ht="10.199999999999999" customHeight="1" x14ac:dyDescent="0.3"/>
    <row r="2" spans="2:6" ht="17.399999999999999" x14ac:dyDescent="0.35">
      <c r="B2" s="1" t="s">
        <v>0</v>
      </c>
      <c r="F2" s="2" t="s">
        <v>112</v>
      </c>
    </row>
    <row r="3" spans="2:6" x14ac:dyDescent="0.3">
      <c r="B3" s="2" t="s">
        <v>1</v>
      </c>
    </row>
    <row r="5" spans="2:6" ht="30" customHeight="1" x14ac:dyDescent="0.3">
      <c r="B5" s="120" t="s">
        <v>38</v>
      </c>
      <c r="C5" s="120"/>
      <c r="D5" s="120"/>
      <c r="E5" s="120"/>
      <c r="F5" s="120"/>
    </row>
    <row r="6" spans="2:6" ht="38.4" customHeight="1" x14ac:dyDescent="0.3">
      <c r="B6" s="54" t="s">
        <v>114</v>
      </c>
      <c r="C6" s="54" t="s">
        <v>115</v>
      </c>
      <c r="D6" s="54" t="s">
        <v>276</v>
      </c>
      <c r="E6" s="54" t="s">
        <v>277</v>
      </c>
      <c r="F6" s="54" t="s">
        <v>280</v>
      </c>
    </row>
    <row r="7" spans="2:6" x14ac:dyDescent="0.3">
      <c r="B7" t="s">
        <v>140</v>
      </c>
      <c r="C7" t="s">
        <v>141</v>
      </c>
      <c r="D7" s="5">
        <v>309995</v>
      </c>
      <c r="E7" s="5">
        <v>139500</v>
      </c>
      <c r="F7" s="5">
        <v>145000</v>
      </c>
    </row>
    <row r="8" spans="2:6" x14ac:dyDescent="0.3">
      <c r="B8" t="s">
        <v>142</v>
      </c>
      <c r="C8" t="s">
        <v>143</v>
      </c>
      <c r="D8" s="5">
        <v>245000</v>
      </c>
      <c r="E8" s="5">
        <v>183000</v>
      </c>
      <c r="F8" s="5">
        <v>210000</v>
      </c>
    </row>
    <row r="9" spans="2:6" x14ac:dyDescent="0.3">
      <c r="B9" t="s">
        <v>144</v>
      </c>
      <c r="C9" t="s">
        <v>145</v>
      </c>
      <c r="D9" s="5">
        <v>247500</v>
      </c>
      <c r="E9" s="5">
        <v>146100</v>
      </c>
      <c r="F9" s="5">
        <v>175000</v>
      </c>
    </row>
    <row r="10" spans="2:6" x14ac:dyDescent="0.3">
      <c r="B10" t="s">
        <v>146</v>
      </c>
      <c r="C10" t="s">
        <v>147</v>
      </c>
      <c r="D10" s="5">
        <v>215000</v>
      </c>
      <c r="E10" s="5">
        <v>150000</v>
      </c>
      <c r="F10" s="5">
        <v>180000</v>
      </c>
    </row>
    <row r="11" spans="2:6" x14ac:dyDescent="0.3">
      <c r="B11" t="s">
        <v>148</v>
      </c>
      <c r="C11" t="s">
        <v>149</v>
      </c>
      <c r="D11" s="5">
        <v>336497.5</v>
      </c>
      <c r="E11" s="5">
        <v>265000</v>
      </c>
      <c r="F11" s="5">
        <v>270000</v>
      </c>
    </row>
    <row r="12" spans="2:6" x14ac:dyDescent="0.3">
      <c r="B12" t="s">
        <v>150</v>
      </c>
      <c r="C12" t="s">
        <v>151</v>
      </c>
      <c r="D12" s="5">
        <v>280000</v>
      </c>
      <c r="E12" s="5">
        <v>130000</v>
      </c>
      <c r="F12" s="5">
        <v>143000</v>
      </c>
    </row>
    <row r="13" spans="2:6" x14ac:dyDescent="0.3">
      <c r="B13" t="s">
        <v>152</v>
      </c>
      <c r="C13" t="s">
        <v>153</v>
      </c>
      <c r="D13" s="5">
        <v>176000</v>
      </c>
      <c r="E13" s="5">
        <v>135000</v>
      </c>
      <c r="F13" s="5">
        <v>152000</v>
      </c>
    </row>
    <row r="14" spans="2:6" x14ac:dyDescent="0.3">
      <c r="B14" t="s">
        <v>154</v>
      </c>
      <c r="C14" t="s">
        <v>155</v>
      </c>
      <c r="D14" s="5">
        <v>315000</v>
      </c>
      <c r="E14" s="5">
        <v>131000</v>
      </c>
      <c r="F14" s="5">
        <v>135855</v>
      </c>
    </row>
    <row r="15" spans="2:6" x14ac:dyDescent="0.3">
      <c r="B15" t="s">
        <v>156</v>
      </c>
      <c r="C15" t="s">
        <v>157</v>
      </c>
      <c r="D15" s="5">
        <v>153000</v>
      </c>
      <c r="E15" s="5">
        <v>110000</v>
      </c>
      <c r="F15" s="5">
        <v>120000</v>
      </c>
    </row>
    <row r="16" spans="2:6" x14ac:dyDescent="0.3">
      <c r="B16" t="s">
        <v>158</v>
      </c>
      <c r="C16" t="s">
        <v>159</v>
      </c>
      <c r="D16" s="5">
        <v>377697.5</v>
      </c>
      <c r="E16" s="5">
        <v>251080.5</v>
      </c>
      <c r="F16" s="5">
        <v>255000</v>
      </c>
    </row>
    <row r="17" spans="2:6" x14ac:dyDescent="0.3">
      <c r="B17" t="s">
        <v>160</v>
      </c>
      <c r="C17" t="s">
        <v>161</v>
      </c>
      <c r="D17" s="5">
        <v>345995</v>
      </c>
      <c r="E17" s="5">
        <v>238750</v>
      </c>
      <c r="F17" s="5">
        <v>280000</v>
      </c>
    </row>
    <row r="18" spans="2:6" x14ac:dyDescent="0.3">
      <c r="B18" t="s">
        <v>162</v>
      </c>
      <c r="C18" t="s">
        <v>163</v>
      </c>
      <c r="D18" s="5">
        <v>365000</v>
      </c>
      <c r="E18" s="5">
        <v>260000</v>
      </c>
      <c r="F18" s="5">
        <v>280525</v>
      </c>
    </row>
    <row r="19" spans="2:6" x14ac:dyDescent="0.3">
      <c r="B19" t="s">
        <v>164</v>
      </c>
      <c r="C19" t="s">
        <v>165</v>
      </c>
      <c r="D19" s="5">
        <v>245000</v>
      </c>
      <c r="E19" s="5">
        <v>147000</v>
      </c>
      <c r="F19" s="5">
        <v>153000</v>
      </c>
    </row>
    <row r="20" spans="2:6" x14ac:dyDescent="0.3">
      <c r="B20" t="s">
        <v>166</v>
      </c>
      <c r="C20" t="s">
        <v>167</v>
      </c>
      <c r="D20" s="5">
        <v>235000</v>
      </c>
      <c r="E20" s="5">
        <v>145000</v>
      </c>
      <c r="F20" s="5">
        <v>164000</v>
      </c>
    </row>
    <row r="21" spans="2:6" x14ac:dyDescent="0.3">
      <c r="B21" t="s">
        <v>168</v>
      </c>
      <c r="C21" t="s">
        <v>169</v>
      </c>
      <c r="D21" s="5">
        <v>299497.5</v>
      </c>
      <c r="E21" s="5">
        <v>170000</v>
      </c>
      <c r="F21" s="5">
        <v>174998.5</v>
      </c>
    </row>
    <row r="22" spans="2:6" x14ac:dyDescent="0.3">
      <c r="B22" t="s">
        <v>170</v>
      </c>
      <c r="C22" t="s">
        <v>171</v>
      </c>
      <c r="D22" s="5">
        <v>240000</v>
      </c>
      <c r="E22" s="5">
        <v>180000</v>
      </c>
      <c r="F22" s="5">
        <v>201000</v>
      </c>
    </row>
    <row r="23" spans="2:6" x14ac:dyDescent="0.3">
      <c r="B23" t="s">
        <v>172</v>
      </c>
      <c r="C23" t="s">
        <v>173</v>
      </c>
      <c r="D23" s="5">
        <v>233500</v>
      </c>
      <c r="E23" s="5">
        <v>97500</v>
      </c>
      <c r="F23" s="5">
        <v>100000</v>
      </c>
    </row>
    <row r="24" spans="2:6" x14ac:dyDescent="0.3">
      <c r="B24" t="s">
        <v>174</v>
      </c>
      <c r="C24" t="s">
        <v>175</v>
      </c>
      <c r="D24" s="5">
        <v>360995</v>
      </c>
      <c r="E24" s="5">
        <v>216000</v>
      </c>
      <c r="F24" s="5">
        <v>257500</v>
      </c>
    </row>
    <row r="25" spans="2:6" x14ac:dyDescent="0.3">
      <c r="B25" t="s">
        <v>176</v>
      </c>
      <c r="C25" t="s">
        <v>177</v>
      </c>
      <c r="D25" s="5">
        <v>215997.5</v>
      </c>
      <c r="E25" s="5">
        <v>157250</v>
      </c>
      <c r="F25" s="5">
        <v>185000</v>
      </c>
    </row>
    <row r="26" spans="2:6" x14ac:dyDescent="0.3">
      <c r="B26" t="s">
        <v>178</v>
      </c>
      <c r="C26" t="s">
        <v>179</v>
      </c>
      <c r="D26" s="5">
        <v>150000</v>
      </c>
      <c r="E26" s="5">
        <v>130000</v>
      </c>
      <c r="F26" s="5">
        <v>145000</v>
      </c>
    </row>
    <row r="27" spans="2:6" x14ac:dyDescent="0.3">
      <c r="B27" t="s">
        <v>180</v>
      </c>
      <c r="C27" t="s">
        <v>181</v>
      </c>
      <c r="D27" s="5">
        <v>217250</v>
      </c>
      <c r="E27" s="5">
        <v>110000</v>
      </c>
      <c r="F27" s="5">
        <v>124300</v>
      </c>
    </row>
    <row r="28" spans="2:6" x14ac:dyDescent="0.3">
      <c r="B28" t="s">
        <v>182</v>
      </c>
      <c r="C28" t="s">
        <v>183</v>
      </c>
      <c r="D28" s="5">
        <v>228250</v>
      </c>
      <c r="E28" s="5">
        <v>125000</v>
      </c>
      <c r="F28" s="5">
        <v>135000</v>
      </c>
    </row>
    <row r="29" spans="2:6" x14ac:dyDescent="0.3">
      <c r="B29" t="s">
        <v>184</v>
      </c>
      <c r="C29" t="s">
        <v>185</v>
      </c>
      <c r="D29" s="5">
        <v>200000</v>
      </c>
      <c r="E29" s="5">
        <v>175112.5</v>
      </c>
      <c r="F29" s="5">
        <v>191000</v>
      </c>
    </row>
    <row r="30" spans="2:6" x14ac:dyDescent="0.3">
      <c r="B30" t="s">
        <v>186</v>
      </c>
      <c r="C30" t="s">
        <v>187</v>
      </c>
      <c r="D30" s="5">
        <v>258997.5</v>
      </c>
      <c r="E30" s="5">
        <v>185000</v>
      </c>
      <c r="F30" s="5">
        <v>216727.5</v>
      </c>
    </row>
    <row r="31" spans="2:6" x14ac:dyDescent="0.3">
      <c r="B31" t="s">
        <v>188</v>
      </c>
      <c r="C31" t="s">
        <v>189</v>
      </c>
      <c r="D31" s="5">
        <v>300000</v>
      </c>
      <c r="E31" s="5">
        <v>137000</v>
      </c>
      <c r="F31" s="5">
        <v>145000</v>
      </c>
    </row>
    <row r="32" spans="2:6" x14ac:dyDescent="0.3">
      <c r="B32" t="s">
        <v>190</v>
      </c>
      <c r="C32" t="s">
        <v>191</v>
      </c>
      <c r="D32" s="5">
        <v>260000</v>
      </c>
      <c r="E32" s="5">
        <v>135000</v>
      </c>
      <c r="F32" s="5">
        <v>175000</v>
      </c>
    </row>
    <row r="33" spans="2:6" x14ac:dyDescent="0.3">
      <c r="B33" t="s">
        <v>192</v>
      </c>
      <c r="C33" t="s">
        <v>193</v>
      </c>
      <c r="D33" s="5">
        <v>181250</v>
      </c>
      <c r="E33" s="5">
        <v>183000</v>
      </c>
      <c r="F33" s="5">
        <v>182500</v>
      </c>
    </row>
    <row r="34" spans="2:6" x14ac:dyDescent="0.3">
      <c r="B34" t="s">
        <v>194</v>
      </c>
      <c r="C34" t="s">
        <v>195</v>
      </c>
      <c r="D34" s="5">
        <v>200000</v>
      </c>
      <c r="E34" s="5">
        <v>157055</v>
      </c>
      <c r="F34" s="5">
        <v>165000</v>
      </c>
    </row>
    <row r="35" spans="2:6" x14ac:dyDescent="0.3">
      <c r="B35" t="s">
        <v>196</v>
      </c>
      <c r="C35" t="s">
        <v>197</v>
      </c>
      <c r="D35" s="5">
        <v>249995</v>
      </c>
      <c r="E35" s="5">
        <v>150000</v>
      </c>
      <c r="F35" s="5">
        <v>162450</v>
      </c>
    </row>
    <row r="36" spans="2:6" x14ac:dyDescent="0.3">
      <c r="B36" t="s">
        <v>198</v>
      </c>
      <c r="C36" t="s">
        <v>199</v>
      </c>
      <c r="D36" s="5">
        <v>260000</v>
      </c>
      <c r="E36" s="5">
        <v>185000</v>
      </c>
      <c r="F36" s="5">
        <v>205500</v>
      </c>
    </row>
    <row r="37" spans="2:6" x14ac:dyDescent="0.3">
      <c r="B37" t="s">
        <v>200</v>
      </c>
      <c r="C37" t="s">
        <v>201</v>
      </c>
      <c r="D37" s="5">
        <v>310000</v>
      </c>
      <c r="E37" s="5">
        <v>120000</v>
      </c>
      <c r="F37" s="5">
        <v>120000</v>
      </c>
    </row>
    <row r="38" spans="2:6" x14ac:dyDescent="0.3">
      <c r="B38" t="s">
        <v>202</v>
      </c>
      <c r="C38" t="s">
        <v>203</v>
      </c>
      <c r="D38" s="5">
        <v>361995</v>
      </c>
      <c r="E38" s="5">
        <v>185000</v>
      </c>
      <c r="F38" s="5">
        <v>205141</v>
      </c>
    </row>
    <row r="39" spans="2:6" x14ac:dyDescent="0.3">
      <c r="B39" s="40" t="s">
        <v>204</v>
      </c>
      <c r="C39" s="40" t="s">
        <v>205</v>
      </c>
      <c r="D39" s="46">
        <v>250000</v>
      </c>
      <c r="E39" s="46">
        <v>170000</v>
      </c>
      <c r="F39" s="46">
        <v>185000</v>
      </c>
    </row>
    <row r="41" spans="2:6" ht="42.6" customHeight="1" x14ac:dyDescent="0.3">
      <c r="B41" s="123" t="s">
        <v>330</v>
      </c>
      <c r="C41" s="123"/>
      <c r="D41" s="123"/>
      <c r="E41" s="123"/>
      <c r="F41" s="123"/>
    </row>
    <row r="42" spans="2:6" x14ac:dyDescent="0.3">
      <c r="B42" s="65" t="s">
        <v>279</v>
      </c>
    </row>
    <row r="44" spans="2:6" x14ac:dyDescent="0.3">
      <c r="B44" t="s">
        <v>206</v>
      </c>
      <c r="F44" s="38" t="s">
        <v>207</v>
      </c>
    </row>
    <row r="45" spans="2:6" x14ac:dyDescent="0.3">
      <c r="B45" s="2" t="s">
        <v>208</v>
      </c>
      <c r="F45" s="38" t="s">
        <v>209</v>
      </c>
    </row>
    <row r="46" spans="2:6" x14ac:dyDescent="0.3">
      <c r="F46" s="38" t="s">
        <v>210</v>
      </c>
    </row>
    <row r="47" spans="2:6" x14ac:dyDescent="0.3">
      <c r="B47" s="2" t="s">
        <v>112</v>
      </c>
    </row>
  </sheetData>
  <mergeCells count="2">
    <mergeCell ref="B5:F5"/>
    <mergeCell ref="B41:F41"/>
  </mergeCells>
  <hyperlinks>
    <hyperlink ref="F2" location="index!A1" display="return to index" xr:uid="{00000000-0004-0000-2000-000000000000}"/>
    <hyperlink ref="B3" r:id="rId1" xr:uid="{00000000-0004-0000-2000-000001000000}"/>
    <hyperlink ref="B45" r:id="rId2" xr:uid="{00000000-0004-0000-2000-000002000000}"/>
    <hyperlink ref="B47" location="index!A1" display="return to index" xr:uid="{00000000-0004-0000-2000-000003000000}"/>
    <hyperlink ref="B42" r:id="rId3" xr:uid="{FF567DA4-5E0B-4A82-AD01-20A54D0CE437}"/>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F19"/>
  <sheetViews>
    <sheetView showGridLines="0" workbookViewId="0">
      <pane ySplit="6" topLeftCell="A7" activePane="bottomLeft" state="frozen"/>
      <selection pane="bottomLeft"/>
    </sheetView>
  </sheetViews>
  <sheetFormatPr defaultRowHeight="14.4" x14ac:dyDescent="0.3"/>
  <cols>
    <col min="1" max="1" width="3.6640625" customWidth="1"/>
    <col min="2" max="2" width="20.6640625" customWidth="1"/>
    <col min="3" max="3" width="17.33203125" customWidth="1"/>
    <col min="4" max="4" width="22.88671875" customWidth="1"/>
  </cols>
  <sheetData>
    <row r="1" spans="2:6" ht="10.199999999999999" customHeight="1" x14ac:dyDescent="0.3"/>
    <row r="2" spans="2:6" ht="17.399999999999999" x14ac:dyDescent="0.35">
      <c r="B2" s="1" t="s">
        <v>0</v>
      </c>
      <c r="D2" s="2" t="s">
        <v>112</v>
      </c>
    </row>
    <row r="3" spans="2:6" x14ac:dyDescent="0.3">
      <c r="B3" s="2" t="s">
        <v>1</v>
      </c>
    </row>
    <row r="5" spans="2:6" ht="44.4" customHeight="1" x14ac:dyDescent="0.3">
      <c r="B5" s="120" t="s">
        <v>281</v>
      </c>
      <c r="C5" s="120"/>
      <c r="D5" s="120"/>
    </row>
    <row r="6" spans="2:6" x14ac:dyDescent="0.3">
      <c r="B6" s="40" t="s">
        <v>214</v>
      </c>
      <c r="C6" s="40" t="s">
        <v>276</v>
      </c>
      <c r="D6" s="40" t="s">
        <v>277</v>
      </c>
    </row>
    <row r="7" spans="2:6" x14ac:dyDescent="0.3">
      <c r="B7" t="s">
        <v>132</v>
      </c>
      <c r="C7" s="5">
        <v>182500</v>
      </c>
      <c r="D7" s="5">
        <v>150500</v>
      </c>
    </row>
    <row r="8" spans="2:6" x14ac:dyDescent="0.3">
      <c r="B8" t="s">
        <v>133</v>
      </c>
      <c r="C8" s="5">
        <v>207000</v>
      </c>
      <c r="D8" s="5">
        <v>160000</v>
      </c>
    </row>
    <row r="9" spans="2:6" x14ac:dyDescent="0.3">
      <c r="B9" t="s">
        <v>134</v>
      </c>
      <c r="C9" s="5">
        <v>225000</v>
      </c>
      <c r="D9" s="5">
        <v>160179.5</v>
      </c>
    </row>
    <row r="10" spans="2:6" x14ac:dyDescent="0.3">
      <c r="B10" t="s">
        <v>135</v>
      </c>
      <c r="C10" s="5">
        <v>250000</v>
      </c>
      <c r="D10" s="5">
        <v>170000</v>
      </c>
    </row>
    <row r="11" spans="2:6" x14ac:dyDescent="0.3">
      <c r="B11" s="57" t="s">
        <v>92</v>
      </c>
      <c r="C11" s="58">
        <v>250000</v>
      </c>
      <c r="D11" s="58">
        <v>170250</v>
      </c>
    </row>
    <row r="13" spans="2:6" ht="47.4" customHeight="1" x14ac:dyDescent="0.3">
      <c r="B13" s="123" t="s">
        <v>330</v>
      </c>
      <c r="C13" s="123"/>
      <c r="D13" s="123"/>
      <c r="E13" s="123"/>
      <c r="F13" s="123"/>
    </row>
    <row r="14" spans="2:6" x14ac:dyDescent="0.3">
      <c r="B14" s="65" t="s">
        <v>279</v>
      </c>
    </row>
    <row r="16" spans="2:6" x14ac:dyDescent="0.3">
      <c r="B16" t="s">
        <v>206</v>
      </c>
      <c r="D16" t="s">
        <v>207</v>
      </c>
    </row>
    <row r="17" spans="2:4" x14ac:dyDescent="0.3">
      <c r="B17" s="2" t="s">
        <v>208</v>
      </c>
      <c r="D17" t="s">
        <v>209</v>
      </c>
    </row>
    <row r="18" spans="2:4" x14ac:dyDescent="0.3">
      <c r="D18" t="s">
        <v>210</v>
      </c>
    </row>
    <row r="19" spans="2:4" x14ac:dyDescent="0.3">
      <c r="B19" s="2" t="s">
        <v>112</v>
      </c>
    </row>
  </sheetData>
  <mergeCells count="2">
    <mergeCell ref="B5:D5"/>
    <mergeCell ref="B13:F13"/>
  </mergeCells>
  <hyperlinks>
    <hyperlink ref="D2" location="index!A1" display="return to index" xr:uid="{00000000-0004-0000-2100-000000000000}"/>
    <hyperlink ref="B3" r:id="rId1" xr:uid="{00000000-0004-0000-2100-000001000000}"/>
    <hyperlink ref="B17" r:id="rId2" xr:uid="{00000000-0004-0000-2100-000002000000}"/>
    <hyperlink ref="B19" location="index!A1" display="return to index" xr:uid="{00000000-0004-0000-2100-000003000000}"/>
    <hyperlink ref="B14" r:id="rId3" xr:uid="{1640E6D3-CC0F-4E39-B217-D837E9129138}"/>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I49"/>
  <sheetViews>
    <sheetView showGridLines="0" workbookViewId="0">
      <pane ySplit="6" topLeftCell="A7" activePane="bottomLeft" state="frozen"/>
      <selection pane="bottomLeft"/>
    </sheetView>
  </sheetViews>
  <sheetFormatPr defaultRowHeight="14.4" x14ac:dyDescent="0.3"/>
  <cols>
    <col min="1" max="1" width="3.6640625" customWidth="1"/>
    <col min="2" max="2" width="20.88671875" customWidth="1"/>
    <col min="3" max="3" width="13.6640625" customWidth="1"/>
    <col min="4" max="4" width="15.5546875" customWidth="1"/>
    <col min="5" max="5" width="13.88671875" customWidth="1"/>
    <col min="6" max="6" width="15.44140625" customWidth="1"/>
    <col min="7" max="7" width="13.5546875" customWidth="1"/>
    <col min="8" max="8" width="13.44140625" customWidth="1"/>
    <col min="9" max="9" width="21.6640625" customWidth="1"/>
  </cols>
  <sheetData>
    <row r="1" spans="2:9" ht="10.199999999999999" customHeight="1" x14ac:dyDescent="0.3"/>
    <row r="2" spans="2:9" ht="17.399999999999999" x14ac:dyDescent="0.35">
      <c r="B2" s="1" t="s">
        <v>0</v>
      </c>
      <c r="I2" s="2" t="s">
        <v>112</v>
      </c>
    </row>
    <row r="3" spans="2:9" x14ac:dyDescent="0.3">
      <c r="B3" s="2" t="s">
        <v>1</v>
      </c>
    </row>
    <row r="5" spans="2:9" ht="30" customHeight="1" x14ac:dyDescent="0.3">
      <c r="B5" s="120" t="s">
        <v>40</v>
      </c>
      <c r="C5" s="120"/>
      <c r="D5" s="120"/>
      <c r="E5" s="120"/>
      <c r="F5" s="120"/>
      <c r="G5" s="120"/>
      <c r="H5" s="120"/>
      <c r="I5" s="120"/>
    </row>
    <row r="6" spans="2:9" ht="48" customHeight="1" x14ac:dyDescent="0.3">
      <c r="B6" s="54" t="s">
        <v>114</v>
      </c>
      <c r="C6" s="54" t="s">
        <v>115</v>
      </c>
      <c r="D6" s="66" t="s">
        <v>282</v>
      </c>
      <c r="E6" s="66" t="s">
        <v>283</v>
      </c>
      <c r="F6" s="66" t="s">
        <v>284</v>
      </c>
      <c r="G6" s="66" t="s">
        <v>285</v>
      </c>
      <c r="H6" s="66" t="s">
        <v>286</v>
      </c>
      <c r="I6" s="54" t="s">
        <v>287</v>
      </c>
    </row>
    <row r="7" spans="2:9" x14ac:dyDescent="0.3">
      <c r="B7" t="s">
        <v>140</v>
      </c>
      <c r="C7" t="s">
        <v>141</v>
      </c>
      <c r="D7" s="5">
        <v>86.755953999999804</v>
      </c>
      <c r="E7" s="48">
        <f t="shared" ref="E7:E38" si="0">SUM(D7/H7)*100</f>
        <v>46.716757055368319</v>
      </c>
      <c r="F7" s="5">
        <v>98.95033100000002</v>
      </c>
      <c r="G7" s="48">
        <f t="shared" ref="G7:G38" si="1">SUM(F7/H7)*100</f>
        <v>53.283242944631695</v>
      </c>
      <c r="H7" s="5">
        <v>185.70628499999981</v>
      </c>
      <c r="I7" s="5">
        <v>8675</v>
      </c>
    </row>
    <row r="8" spans="2:9" x14ac:dyDescent="0.3">
      <c r="B8" t="s">
        <v>142</v>
      </c>
      <c r="C8" t="s">
        <v>143</v>
      </c>
      <c r="D8" s="5">
        <v>57.708325000000059</v>
      </c>
      <c r="E8" s="48">
        <f t="shared" si="0"/>
        <v>0.91417552565650173</v>
      </c>
      <c r="F8" s="5">
        <v>6254.9005100000049</v>
      </c>
      <c r="G8" s="48">
        <f t="shared" si="1"/>
        <v>99.085824474343511</v>
      </c>
      <c r="H8" s="5">
        <v>6312.6088350000045</v>
      </c>
      <c r="I8" s="5">
        <v>8166</v>
      </c>
    </row>
    <row r="9" spans="2:9" x14ac:dyDescent="0.3">
      <c r="B9" t="s">
        <v>144</v>
      </c>
      <c r="C9" t="s">
        <v>145</v>
      </c>
      <c r="D9" s="5">
        <v>30.007608000000047</v>
      </c>
      <c r="E9" s="48">
        <f t="shared" si="0"/>
        <v>1.3753693220583898</v>
      </c>
      <c r="F9" s="5">
        <v>2151.7778599999988</v>
      </c>
      <c r="G9" s="48">
        <f t="shared" si="1"/>
        <v>98.62463067794161</v>
      </c>
      <c r="H9" s="5">
        <v>2181.7854679999987</v>
      </c>
      <c r="I9" s="5">
        <v>3815</v>
      </c>
    </row>
    <row r="10" spans="2:9" x14ac:dyDescent="0.3">
      <c r="B10" t="s">
        <v>146</v>
      </c>
      <c r="C10" t="s">
        <v>147</v>
      </c>
      <c r="D10" s="5">
        <v>23.120401000000008</v>
      </c>
      <c r="E10" s="48">
        <f t="shared" si="0"/>
        <v>0.33461920637504416</v>
      </c>
      <c r="F10" s="5">
        <v>6886.3458099999925</v>
      </c>
      <c r="G10" s="48">
        <f t="shared" si="1"/>
        <v>99.665380793624962</v>
      </c>
      <c r="H10" s="5">
        <v>6909.4662109999927</v>
      </c>
      <c r="I10" s="5">
        <v>3499</v>
      </c>
    </row>
    <row r="11" spans="2:9" x14ac:dyDescent="0.3">
      <c r="B11" t="s">
        <v>148</v>
      </c>
      <c r="C11" t="s">
        <v>149</v>
      </c>
      <c r="D11" s="5">
        <v>133.43763100000024</v>
      </c>
      <c r="E11" s="48">
        <f t="shared" si="0"/>
        <v>50.672405788123406</v>
      </c>
      <c r="F11" s="5">
        <v>129.896286</v>
      </c>
      <c r="G11" s="48">
        <f t="shared" si="1"/>
        <v>49.32759421187658</v>
      </c>
      <c r="H11" s="5">
        <v>263.33391700000027</v>
      </c>
      <c r="I11" s="5">
        <v>21194</v>
      </c>
    </row>
    <row r="12" spans="2:9" x14ac:dyDescent="0.3">
      <c r="B12" t="s">
        <v>150</v>
      </c>
      <c r="C12" t="s">
        <v>151</v>
      </c>
      <c r="D12" s="5">
        <v>54.754920999999932</v>
      </c>
      <c r="E12" s="48">
        <f t="shared" si="0"/>
        <v>34.515725952872238</v>
      </c>
      <c r="F12" s="5">
        <v>103.88268400000001</v>
      </c>
      <c r="G12" s="48">
        <f t="shared" si="1"/>
        <v>65.484274047127755</v>
      </c>
      <c r="H12" s="5">
        <v>158.63760499999995</v>
      </c>
      <c r="I12" s="5">
        <v>1743</v>
      </c>
    </row>
    <row r="13" spans="2:9" x14ac:dyDescent="0.3">
      <c r="B13" t="s">
        <v>152</v>
      </c>
      <c r="C13" t="s">
        <v>153</v>
      </c>
      <c r="D13" s="5">
        <v>37.626100999999927</v>
      </c>
      <c r="E13" s="48">
        <f t="shared" si="0"/>
        <v>0.58551131740332096</v>
      </c>
      <c r="F13" s="5">
        <v>6388.5692399999998</v>
      </c>
      <c r="G13" s="48">
        <f t="shared" si="1"/>
        <v>99.414488682596684</v>
      </c>
      <c r="H13" s="5">
        <v>6426.1953409999996</v>
      </c>
      <c r="I13" s="5">
        <v>4592</v>
      </c>
    </row>
    <row r="14" spans="2:9" x14ac:dyDescent="0.3">
      <c r="B14" t="s">
        <v>154</v>
      </c>
      <c r="C14" t="s">
        <v>155</v>
      </c>
      <c r="D14" s="5">
        <v>49.401659000000002</v>
      </c>
      <c r="E14" s="48">
        <f t="shared" si="0"/>
        <v>82.643485267219077</v>
      </c>
      <c r="F14" s="5">
        <v>10.375174999999999</v>
      </c>
      <c r="G14" s="48">
        <f t="shared" si="1"/>
        <v>17.35651473278093</v>
      </c>
      <c r="H14" s="5">
        <v>59.776834000000001</v>
      </c>
      <c r="I14" s="5">
        <v>5199</v>
      </c>
    </row>
    <row r="15" spans="2:9" x14ac:dyDescent="0.3">
      <c r="B15" t="s">
        <v>156</v>
      </c>
      <c r="C15" t="s">
        <v>157</v>
      </c>
      <c r="D15" s="5">
        <v>36.46125</v>
      </c>
      <c r="E15" s="48">
        <f t="shared" si="0"/>
        <v>2.8888837258047109</v>
      </c>
      <c r="F15" s="5">
        <v>1225.6611979999991</v>
      </c>
      <c r="G15" s="48">
        <f t="shared" si="1"/>
        <v>97.111116274195282</v>
      </c>
      <c r="H15" s="5">
        <v>1262.1224479999992</v>
      </c>
      <c r="I15" s="5">
        <v>4405</v>
      </c>
    </row>
    <row r="16" spans="2:9" x14ac:dyDescent="0.3">
      <c r="B16" t="s">
        <v>158</v>
      </c>
      <c r="C16" t="s">
        <v>159</v>
      </c>
      <c r="D16" s="5">
        <v>31.962175999999957</v>
      </c>
      <c r="E16" s="48">
        <f t="shared" si="0"/>
        <v>18.317601785347108</v>
      </c>
      <c r="F16" s="5">
        <v>142.526692</v>
      </c>
      <c r="G16" s="48">
        <f t="shared" si="1"/>
        <v>81.682398214652892</v>
      </c>
      <c r="H16" s="5">
        <v>174.48886799999997</v>
      </c>
      <c r="I16" s="5">
        <v>3388</v>
      </c>
    </row>
    <row r="17" spans="2:9" x14ac:dyDescent="0.3">
      <c r="B17" t="s">
        <v>160</v>
      </c>
      <c r="C17" t="s">
        <v>161</v>
      </c>
      <c r="D17" s="5">
        <v>23.468067000000019</v>
      </c>
      <c r="E17" s="48">
        <f t="shared" si="0"/>
        <v>3.4553518925150364</v>
      </c>
      <c r="F17" s="5">
        <v>655.71216500000014</v>
      </c>
      <c r="G17" s="48">
        <f t="shared" si="1"/>
        <v>96.54464810748496</v>
      </c>
      <c r="H17" s="5">
        <v>679.18023200000016</v>
      </c>
      <c r="I17" s="5">
        <v>4411</v>
      </c>
    </row>
    <row r="18" spans="2:9" x14ac:dyDescent="0.3">
      <c r="B18" t="s">
        <v>162</v>
      </c>
      <c r="C18" t="s">
        <v>163</v>
      </c>
      <c r="D18" s="5">
        <v>31.295521000000019</v>
      </c>
      <c r="E18" s="48">
        <f t="shared" si="0"/>
        <v>18.007472478946632</v>
      </c>
      <c r="F18" s="5">
        <v>142.49633700000004</v>
      </c>
      <c r="G18" s="48">
        <f t="shared" si="1"/>
        <v>81.992527521053375</v>
      </c>
      <c r="H18" s="5">
        <v>173.79185800000005</v>
      </c>
      <c r="I18" s="5">
        <v>3543</v>
      </c>
    </row>
    <row r="19" spans="2:9" x14ac:dyDescent="0.3">
      <c r="B19" t="s">
        <v>164</v>
      </c>
      <c r="C19" t="s">
        <v>165</v>
      </c>
      <c r="D19" s="5">
        <v>76.67486899999993</v>
      </c>
      <c r="E19" s="48">
        <f t="shared" si="0"/>
        <v>25.784897314426125</v>
      </c>
      <c r="F19" s="5">
        <v>220.68861499999997</v>
      </c>
      <c r="G19" s="48">
        <f t="shared" si="1"/>
        <v>74.215102685573868</v>
      </c>
      <c r="H19" s="5">
        <v>297.36348399999991</v>
      </c>
      <c r="I19" s="5">
        <v>5395</v>
      </c>
    </row>
    <row r="20" spans="2:9" x14ac:dyDescent="0.3">
      <c r="B20" t="s">
        <v>166</v>
      </c>
      <c r="C20" t="s">
        <v>167</v>
      </c>
      <c r="D20" s="5">
        <v>120.63074299999982</v>
      </c>
      <c r="E20" s="48">
        <f t="shared" si="0"/>
        <v>9.1051711843421437</v>
      </c>
      <c r="F20" s="5">
        <v>1204.2289500000006</v>
      </c>
      <c r="G20" s="48">
        <f t="shared" si="1"/>
        <v>90.894828815657874</v>
      </c>
      <c r="H20" s="5">
        <v>1324.8596930000003</v>
      </c>
      <c r="I20" s="5">
        <v>13020</v>
      </c>
    </row>
    <row r="21" spans="2:9" x14ac:dyDescent="0.3">
      <c r="B21" t="s">
        <v>168</v>
      </c>
      <c r="C21" t="s">
        <v>169</v>
      </c>
      <c r="D21" s="5">
        <v>152.22298100000037</v>
      </c>
      <c r="E21" s="48">
        <f t="shared" si="0"/>
        <v>87.14608758769414</v>
      </c>
      <c r="F21" s="5">
        <v>22.452652999999998</v>
      </c>
      <c r="G21" s="48">
        <f t="shared" si="1"/>
        <v>12.853912412305856</v>
      </c>
      <c r="H21" s="5">
        <v>174.67563400000037</v>
      </c>
      <c r="I21" s="5">
        <v>22024</v>
      </c>
    </row>
    <row r="22" spans="2:9" x14ac:dyDescent="0.3">
      <c r="B22" t="s">
        <v>170</v>
      </c>
      <c r="C22" t="s">
        <v>171</v>
      </c>
      <c r="D22" s="5">
        <v>77.85142400000008</v>
      </c>
      <c r="E22" s="48">
        <f t="shared" si="0"/>
        <v>0.30311388149232854</v>
      </c>
      <c r="F22" s="5">
        <v>25606.034650999969</v>
      </c>
      <c r="G22" s="48">
        <f t="shared" si="1"/>
        <v>99.696886118507663</v>
      </c>
      <c r="H22" s="5">
        <v>25683.886074999969</v>
      </c>
      <c r="I22" s="5">
        <v>8072</v>
      </c>
    </row>
    <row r="23" spans="2:9" x14ac:dyDescent="0.3">
      <c r="B23" t="s">
        <v>172</v>
      </c>
      <c r="C23" t="s">
        <v>173</v>
      </c>
      <c r="D23" s="5">
        <v>22.976948999999998</v>
      </c>
      <c r="E23" s="48">
        <f t="shared" si="0"/>
        <v>14.321636215757932</v>
      </c>
      <c r="F23" s="5">
        <v>137.45827399999999</v>
      </c>
      <c r="G23" s="48">
        <f t="shared" si="1"/>
        <v>85.678363784242066</v>
      </c>
      <c r="H23" s="5">
        <v>160.43522299999998</v>
      </c>
      <c r="I23" s="5">
        <v>2489</v>
      </c>
    </row>
    <row r="24" spans="2:9" x14ac:dyDescent="0.3">
      <c r="B24" t="s">
        <v>174</v>
      </c>
      <c r="C24" t="s">
        <v>175</v>
      </c>
      <c r="D24" s="5">
        <v>31.311185999999978</v>
      </c>
      <c r="E24" s="48">
        <f t="shared" si="0"/>
        <v>8.852831586851174</v>
      </c>
      <c r="F24" s="5">
        <v>322.37436299999996</v>
      </c>
      <c r="G24" s="48">
        <f t="shared" si="1"/>
        <v>91.147168413148833</v>
      </c>
      <c r="H24" s="5">
        <v>353.68554899999992</v>
      </c>
      <c r="I24" s="5">
        <v>3661</v>
      </c>
    </row>
    <row r="25" spans="2:9" x14ac:dyDescent="0.3">
      <c r="B25" t="s">
        <v>176</v>
      </c>
      <c r="C25" t="s">
        <v>177</v>
      </c>
      <c r="D25" s="5">
        <v>22.831375000000008</v>
      </c>
      <c r="E25" s="48">
        <f t="shared" si="0"/>
        <v>1.0203672596434952</v>
      </c>
      <c r="F25" s="5">
        <v>2214.7330689999994</v>
      </c>
      <c r="G25" s="48">
        <f t="shared" si="1"/>
        <v>98.979632740356493</v>
      </c>
      <c r="H25" s="5">
        <v>2237.5644439999996</v>
      </c>
      <c r="I25" s="5">
        <v>3404</v>
      </c>
    </row>
    <row r="26" spans="2:9" x14ac:dyDescent="0.3">
      <c r="B26" t="s">
        <v>178</v>
      </c>
      <c r="C26" t="s">
        <v>179</v>
      </c>
      <c r="D26" s="5">
        <v>16.73016299999999</v>
      </c>
      <c r="E26" s="48">
        <f t="shared" si="0"/>
        <v>0.54682665509499873</v>
      </c>
      <c r="F26" s="5">
        <v>3042.770109</v>
      </c>
      <c r="G26" s="48">
        <f t="shared" si="1"/>
        <v>99.453173344904997</v>
      </c>
      <c r="H26" s="5">
        <v>3059.5002720000002</v>
      </c>
      <c r="I26" s="5">
        <v>584</v>
      </c>
    </row>
    <row r="27" spans="2:9" x14ac:dyDescent="0.3">
      <c r="B27" t="s">
        <v>180</v>
      </c>
      <c r="C27" t="s">
        <v>181</v>
      </c>
      <c r="D27" s="5">
        <v>52.350620999999954</v>
      </c>
      <c r="E27" s="48">
        <f t="shared" si="0"/>
        <v>5.9130550964991491</v>
      </c>
      <c r="F27" s="5">
        <v>832.98902399999974</v>
      </c>
      <c r="G27" s="48">
        <f t="shared" si="1"/>
        <v>94.086944903500864</v>
      </c>
      <c r="H27" s="5">
        <v>885.33964499999968</v>
      </c>
      <c r="I27" s="5">
        <v>4999</v>
      </c>
    </row>
    <row r="28" spans="2:9" x14ac:dyDescent="0.3">
      <c r="B28" t="s">
        <v>182</v>
      </c>
      <c r="C28" t="s">
        <v>183</v>
      </c>
      <c r="D28" s="5">
        <v>128.33485100000007</v>
      </c>
      <c r="E28" s="48">
        <f t="shared" si="0"/>
        <v>27.310365489681949</v>
      </c>
      <c r="F28" s="5">
        <v>341.57775799999996</v>
      </c>
      <c r="G28" s="48">
        <f t="shared" si="1"/>
        <v>72.689634510318058</v>
      </c>
      <c r="H28" s="5">
        <v>469.91260900000003</v>
      </c>
      <c r="I28" s="5">
        <v>10646</v>
      </c>
    </row>
    <row r="29" spans="2:9" x14ac:dyDescent="0.3">
      <c r="B29" t="s">
        <v>184</v>
      </c>
      <c r="C29" t="s">
        <v>185</v>
      </c>
      <c r="D29" s="5">
        <v>4.1864590000000002</v>
      </c>
      <c r="E29" s="48">
        <f t="shared" si="0"/>
        <v>0.42295831787345683</v>
      </c>
      <c r="F29" s="5">
        <v>985.61769499999991</v>
      </c>
      <c r="G29" s="48">
        <f t="shared" si="1"/>
        <v>99.577041682126548</v>
      </c>
      <c r="H29" s="5">
        <v>989.80415399999993</v>
      </c>
      <c r="I29" s="5">
        <v>659</v>
      </c>
    </row>
    <row r="30" spans="2:9" x14ac:dyDescent="0.3">
      <c r="B30" t="s">
        <v>186</v>
      </c>
      <c r="C30" t="s">
        <v>187</v>
      </c>
      <c r="D30" s="5">
        <v>37.592406000000025</v>
      </c>
      <c r="E30" s="48">
        <f t="shared" si="0"/>
        <v>0.71122641397748809</v>
      </c>
      <c r="F30" s="5">
        <v>5247.9826599999969</v>
      </c>
      <c r="G30" s="48">
        <f t="shared" si="1"/>
        <v>99.288773586022515</v>
      </c>
      <c r="H30" s="5">
        <v>5285.5750659999967</v>
      </c>
      <c r="I30" s="5">
        <v>5884</v>
      </c>
    </row>
    <row r="31" spans="2:9" x14ac:dyDescent="0.3">
      <c r="B31" t="s">
        <v>188</v>
      </c>
      <c r="C31" t="s">
        <v>189</v>
      </c>
      <c r="D31" s="5">
        <v>65.86751599999991</v>
      </c>
      <c r="E31" s="48">
        <f t="shared" si="0"/>
        <v>25.146314924549102</v>
      </c>
      <c r="F31" s="5">
        <v>196.069536</v>
      </c>
      <c r="G31" s="48">
        <f t="shared" si="1"/>
        <v>74.853685075450912</v>
      </c>
      <c r="H31" s="5">
        <v>261.93705199999988</v>
      </c>
      <c r="I31" s="5">
        <v>7513</v>
      </c>
    </row>
    <row r="32" spans="2:9" x14ac:dyDescent="0.3">
      <c r="B32" t="s">
        <v>190</v>
      </c>
      <c r="C32" t="s">
        <v>191</v>
      </c>
      <c r="D32" s="5">
        <v>23.882553000000012</v>
      </c>
      <c r="E32" s="48">
        <f t="shared" si="0"/>
        <v>0.50473083825262477</v>
      </c>
      <c r="F32" s="5">
        <v>4707.8578499999976</v>
      </c>
      <c r="G32" s="48">
        <f t="shared" si="1"/>
        <v>99.495269161747373</v>
      </c>
      <c r="H32" s="5">
        <v>4731.740402999998</v>
      </c>
      <c r="I32" s="5">
        <v>3888</v>
      </c>
    </row>
    <row r="33" spans="2:9" x14ac:dyDescent="0.3">
      <c r="B33" t="s">
        <v>192</v>
      </c>
      <c r="C33" t="s">
        <v>193</v>
      </c>
      <c r="D33" s="5">
        <v>4.9743299999999993</v>
      </c>
      <c r="E33" s="48">
        <f t="shared" si="0"/>
        <v>0.33916218750288346</v>
      </c>
      <c r="F33" s="5">
        <v>1461.6779629999999</v>
      </c>
      <c r="G33" s="48">
        <f t="shared" si="1"/>
        <v>99.660837812497121</v>
      </c>
      <c r="H33" s="5">
        <v>1466.6522929999999</v>
      </c>
      <c r="I33" s="5">
        <v>507</v>
      </c>
    </row>
    <row r="34" spans="2:9" x14ac:dyDescent="0.3">
      <c r="B34" t="s">
        <v>194</v>
      </c>
      <c r="C34" t="s">
        <v>195</v>
      </c>
      <c r="D34" s="5">
        <v>34.290207999999964</v>
      </c>
      <c r="E34" s="48">
        <f t="shared" si="0"/>
        <v>2.8061149868192192</v>
      </c>
      <c r="F34" s="5">
        <v>1187.691363000001</v>
      </c>
      <c r="G34" s="48">
        <f t="shared" si="1"/>
        <v>97.19388501318079</v>
      </c>
      <c r="H34" s="5">
        <v>1221.9815710000009</v>
      </c>
      <c r="I34" s="5">
        <v>4498</v>
      </c>
    </row>
    <row r="35" spans="2:9" x14ac:dyDescent="0.3">
      <c r="B35" t="s">
        <v>196</v>
      </c>
      <c r="C35" t="s">
        <v>197</v>
      </c>
      <c r="D35" s="5">
        <v>138.64454099999975</v>
      </c>
      <c r="E35" s="48">
        <f t="shared" si="0"/>
        <v>7.8246667344492398</v>
      </c>
      <c r="F35" s="5">
        <v>1633.246144</v>
      </c>
      <c r="G35" s="48">
        <f t="shared" si="1"/>
        <v>92.175333265550762</v>
      </c>
      <c r="H35" s="5">
        <v>1771.8906849999996</v>
      </c>
      <c r="I35" s="5">
        <v>12826</v>
      </c>
    </row>
    <row r="36" spans="2:9" x14ac:dyDescent="0.3">
      <c r="B36" t="s">
        <v>198</v>
      </c>
      <c r="C36" t="s">
        <v>199</v>
      </c>
      <c r="D36" s="5">
        <v>25.461349000000009</v>
      </c>
      <c r="E36" s="48">
        <f t="shared" si="0"/>
        <v>1.1642307680688164</v>
      </c>
      <c r="F36" s="5">
        <v>2161.5061920000003</v>
      </c>
      <c r="G36" s="48">
        <f t="shared" si="1"/>
        <v>98.835769231931181</v>
      </c>
      <c r="H36" s="5">
        <v>2186.9675410000004</v>
      </c>
      <c r="I36" s="5">
        <v>3317</v>
      </c>
    </row>
    <row r="37" spans="2:9" x14ac:dyDescent="0.3">
      <c r="B37" t="s">
        <v>200</v>
      </c>
      <c r="C37" t="s">
        <v>201</v>
      </c>
      <c r="D37" s="5">
        <v>32.371707999999977</v>
      </c>
      <c r="E37" s="48">
        <f t="shared" si="0"/>
        <v>20.390579749371472</v>
      </c>
      <c r="F37" s="5">
        <v>126.38644600000002</v>
      </c>
      <c r="G37" s="48">
        <f t="shared" si="1"/>
        <v>79.609420250628531</v>
      </c>
      <c r="H37" s="5">
        <v>158.75815399999999</v>
      </c>
      <c r="I37" s="5">
        <v>2560</v>
      </c>
    </row>
    <row r="38" spans="2:9" x14ac:dyDescent="0.3">
      <c r="B38" t="s">
        <v>202</v>
      </c>
      <c r="C38" t="s">
        <v>203</v>
      </c>
      <c r="D38" s="5">
        <v>90.041636000000054</v>
      </c>
      <c r="E38" s="48">
        <f t="shared" si="0"/>
        <v>21.062987462220196</v>
      </c>
      <c r="F38" s="5">
        <v>337.44585199999995</v>
      </c>
      <c r="G38" s="48">
        <f t="shared" si="1"/>
        <v>78.937012537779808</v>
      </c>
      <c r="H38" s="5">
        <v>427.48748799999998</v>
      </c>
      <c r="I38" s="5">
        <v>6172</v>
      </c>
    </row>
    <row r="39" spans="2:9" x14ac:dyDescent="0.3">
      <c r="B39" s="40" t="s">
        <v>204</v>
      </c>
      <c r="C39" s="40" t="s">
        <v>205</v>
      </c>
      <c r="D39" s="46">
        <f>SUM(D7:D38)</f>
        <v>1755.2274819999996</v>
      </c>
      <c r="E39" s="42">
        <f>D39/(D39+F39)</f>
        <v>2.2521074503503571E-2</v>
      </c>
      <c r="F39" s="46">
        <f>SUM(F7:F38)</f>
        <v>76181.883454999974</v>
      </c>
      <c r="G39" s="42">
        <f>F39/(F39+D39)</f>
        <v>0.9774789254964964</v>
      </c>
      <c r="H39" s="46">
        <f>F39+D39</f>
        <v>77937.110936999976</v>
      </c>
      <c r="I39" s="46">
        <f>SUM(I7:I38)</f>
        <v>194748</v>
      </c>
    </row>
    <row r="41" spans="2:9" ht="27" customHeight="1" x14ac:dyDescent="0.3">
      <c r="B41" s="123" t="s">
        <v>330</v>
      </c>
      <c r="C41" s="123"/>
      <c r="D41" s="123"/>
      <c r="E41" s="123"/>
      <c r="F41" s="123"/>
      <c r="G41" s="123"/>
      <c r="H41" s="123"/>
      <c r="I41" s="123"/>
    </row>
    <row r="42" spans="2:9" x14ac:dyDescent="0.3">
      <c r="B42" s="70" t="s">
        <v>279</v>
      </c>
      <c r="C42" s="67"/>
      <c r="D42" s="67"/>
      <c r="E42" s="67"/>
      <c r="F42" s="67"/>
    </row>
    <row r="43" spans="2:9" x14ac:dyDescent="0.3">
      <c r="B43" s="72" t="s">
        <v>288</v>
      </c>
      <c r="C43" s="67"/>
      <c r="D43" s="67"/>
      <c r="E43" s="67"/>
      <c r="F43" s="67"/>
    </row>
    <row r="44" spans="2:9" x14ac:dyDescent="0.3">
      <c r="B44" s="71" t="s">
        <v>279</v>
      </c>
      <c r="C44" s="67"/>
      <c r="D44" s="67"/>
      <c r="E44" s="67"/>
      <c r="F44" s="67"/>
    </row>
    <row r="45" spans="2:9" x14ac:dyDescent="0.3">
      <c r="B45" s="68"/>
      <c r="C45" s="29"/>
      <c r="D45" s="29"/>
      <c r="E45" s="29"/>
      <c r="F45" s="67"/>
    </row>
    <row r="46" spans="2:9" x14ac:dyDescent="0.3">
      <c r="B46" t="s">
        <v>206</v>
      </c>
      <c r="I46" s="38" t="s">
        <v>207</v>
      </c>
    </row>
    <row r="47" spans="2:9" x14ac:dyDescent="0.3">
      <c r="B47" s="2" t="s">
        <v>208</v>
      </c>
      <c r="I47" s="38" t="s">
        <v>209</v>
      </c>
    </row>
    <row r="48" spans="2:9" x14ac:dyDescent="0.3">
      <c r="I48" s="38" t="s">
        <v>210</v>
      </c>
    </row>
    <row r="49" spans="2:2" x14ac:dyDescent="0.3">
      <c r="B49" s="2" t="s">
        <v>112</v>
      </c>
    </row>
  </sheetData>
  <mergeCells count="2">
    <mergeCell ref="B5:I5"/>
    <mergeCell ref="B41:I41"/>
  </mergeCells>
  <hyperlinks>
    <hyperlink ref="I2" location="index!A1" display="return to index" xr:uid="{00000000-0004-0000-2200-000000000000}"/>
    <hyperlink ref="B3" r:id="rId1" xr:uid="{00000000-0004-0000-2200-000001000000}"/>
    <hyperlink ref="B47" r:id="rId2" xr:uid="{00000000-0004-0000-2200-000002000000}"/>
    <hyperlink ref="B49" location="index!A1" display="return to index" xr:uid="{00000000-0004-0000-2200-000003000000}"/>
    <hyperlink ref="B44" r:id="rId3" xr:uid="{EF7FED15-D457-4497-A26B-F77C1579546E}"/>
    <hyperlink ref="B42" r:id="rId4" xr:uid="{D4A82D4A-FB61-432E-BCC1-619AFCCAA9B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J19"/>
  <sheetViews>
    <sheetView showGridLines="0" workbookViewId="0">
      <pane ySplit="6" topLeftCell="A7" activePane="bottomLeft" state="frozen"/>
      <selection pane="bottomLeft"/>
    </sheetView>
  </sheetViews>
  <sheetFormatPr defaultRowHeight="14.4" x14ac:dyDescent="0.3"/>
  <cols>
    <col min="1" max="1" width="3.6640625" customWidth="1"/>
    <col min="2" max="2" width="13.109375" bestFit="1" customWidth="1"/>
    <col min="3" max="3" width="11.88671875" customWidth="1"/>
    <col min="4" max="4" width="11.6640625" customWidth="1"/>
    <col min="5" max="6" width="14.44140625" customWidth="1"/>
    <col min="7" max="7" width="12.6640625" customWidth="1"/>
    <col min="8" max="8" width="14.44140625" customWidth="1"/>
    <col min="9" max="9" width="12.6640625" customWidth="1"/>
    <col min="10" max="10" width="12.33203125" customWidth="1"/>
  </cols>
  <sheetData>
    <row r="1" spans="2:10" ht="10.199999999999999" customHeight="1" x14ac:dyDescent="0.3"/>
    <row r="2" spans="2:10" ht="17.399999999999999" x14ac:dyDescent="0.35">
      <c r="B2" s="1" t="s">
        <v>0</v>
      </c>
      <c r="J2" s="2" t="s">
        <v>112</v>
      </c>
    </row>
    <row r="3" spans="2:10" x14ac:dyDescent="0.3">
      <c r="B3" s="2" t="s">
        <v>1</v>
      </c>
    </row>
    <row r="5" spans="2:10" ht="30" customHeight="1" x14ac:dyDescent="0.3">
      <c r="B5" s="120" t="s">
        <v>289</v>
      </c>
      <c r="C5" s="120"/>
      <c r="D5" s="120"/>
      <c r="E5" s="120"/>
      <c r="F5" s="120"/>
      <c r="G5" s="120"/>
      <c r="H5" s="120"/>
      <c r="I5" s="120"/>
      <c r="J5" s="120"/>
    </row>
    <row r="6" spans="2:10" ht="38.4" customHeight="1" x14ac:dyDescent="0.3">
      <c r="B6" s="40" t="s">
        <v>214</v>
      </c>
      <c r="C6" s="54" t="s">
        <v>290</v>
      </c>
      <c r="D6" s="54" t="s">
        <v>291</v>
      </c>
      <c r="E6" s="54" t="s">
        <v>292</v>
      </c>
      <c r="F6" s="54" t="s">
        <v>293</v>
      </c>
      <c r="G6" s="54" t="s">
        <v>294</v>
      </c>
      <c r="H6" s="54" t="s">
        <v>295</v>
      </c>
      <c r="I6" s="54" t="s">
        <v>296</v>
      </c>
      <c r="J6" s="54" t="s">
        <v>297</v>
      </c>
    </row>
    <row r="7" spans="2:10" x14ac:dyDescent="0.3">
      <c r="B7" t="s">
        <v>132</v>
      </c>
      <c r="C7" s="5">
        <v>39307</v>
      </c>
      <c r="D7" s="5">
        <v>35092</v>
      </c>
      <c r="E7" s="5">
        <v>9163</v>
      </c>
      <c r="F7" s="5">
        <v>1286</v>
      </c>
      <c r="G7" s="5">
        <v>1205</v>
      </c>
      <c r="H7" s="5">
        <v>11086</v>
      </c>
      <c r="I7" s="5">
        <v>2650</v>
      </c>
      <c r="J7" s="5">
        <v>2646</v>
      </c>
    </row>
    <row r="8" spans="2:10" x14ac:dyDescent="0.3">
      <c r="B8" t="s">
        <v>133</v>
      </c>
      <c r="C8" s="5">
        <v>35239</v>
      </c>
      <c r="D8" s="5">
        <v>32260</v>
      </c>
      <c r="E8" s="5">
        <v>8446</v>
      </c>
      <c r="F8" s="5">
        <v>1339</v>
      </c>
      <c r="G8" s="5">
        <v>1099</v>
      </c>
      <c r="H8" s="5">
        <v>11740</v>
      </c>
      <c r="I8" s="5">
        <v>2694</v>
      </c>
      <c r="J8" s="5">
        <v>2507</v>
      </c>
    </row>
    <row r="9" spans="2:10" x14ac:dyDescent="0.3">
      <c r="B9" t="s">
        <v>134</v>
      </c>
      <c r="C9" s="5">
        <v>41532</v>
      </c>
      <c r="D9" s="5">
        <v>35626</v>
      </c>
      <c r="E9" s="5">
        <v>9193</v>
      </c>
      <c r="F9" s="5">
        <v>1554</v>
      </c>
      <c r="G9" s="5">
        <v>1351</v>
      </c>
      <c r="H9" s="5">
        <v>15018</v>
      </c>
      <c r="I9" s="5">
        <v>3157</v>
      </c>
      <c r="J9" s="5">
        <v>2851</v>
      </c>
    </row>
    <row r="10" spans="2:10" x14ac:dyDescent="0.3">
      <c r="B10" t="s">
        <v>135</v>
      </c>
      <c r="C10" s="5">
        <v>38176</v>
      </c>
      <c r="D10" s="5">
        <v>32383</v>
      </c>
      <c r="E10" s="5">
        <v>8152</v>
      </c>
      <c r="F10" s="5">
        <v>1351</v>
      </c>
      <c r="G10" s="5">
        <v>1094</v>
      </c>
      <c r="H10" s="5">
        <v>14904</v>
      </c>
      <c r="I10" s="5">
        <v>2776</v>
      </c>
      <c r="J10" s="5">
        <v>2600</v>
      </c>
    </row>
    <row r="11" spans="2:10" x14ac:dyDescent="0.3">
      <c r="B11" s="57" t="s">
        <v>92</v>
      </c>
      <c r="C11" s="58">
        <v>34888</v>
      </c>
      <c r="D11" s="58">
        <v>30223</v>
      </c>
      <c r="E11" s="58">
        <v>7458</v>
      </c>
      <c r="F11" s="58">
        <v>1249</v>
      </c>
      <c r="G11" s="58">
        <v>1027</v>
      </c>
      <c r="H11" s="58">
        <v>13581</v>
      </c>
      <c r="I11" s="58">
        <v>2525</v>
      </c>
      <c r="J11" s="58">
        <v>2361</v>
      </c>
    </row>
    <row r="13" spans="2:10" ht="29.4" customHeight="1" x14ac:dyDescent="0.3">
      <c r="B13" s="123" t="s">
        <v>330</v>
      </c>
      <c r="C13" s="123"/>
      <c r="D13" s="123"/>
      <c r="E13" s="123"/>
      <c r="F13" s="123"/>
      <c r="G13" s="123"/>
      <c r="H13" s="123"/>
      <c r="I13" s="123"/>
      <c r="J13" s="123"/>
    </row>
    <row r="14" spans="2:10" x14ac:dyDescent="0.3">
      <c r="B14" s="70" t="s">
        <v>279</v>
      </c>
      <c r="C14" s="67"/>
      <c r="D14" s="67"/>
      <c r="E14" s="67"/>
      <c r="F14" s="67"/>
    </row>
    <row r="16" spans="2:10" x14ac:dyDescent="0.3">
      <c r="B16" t="s">
        <v>206</v>
      </c>
      <c r="J16" s="38" t="s">
        <v>207</v>
      </c>
    </row>
    <row r="17" spans="2:10" x14ac:dyDescent="0.3">
      <c r="B17" s="2" t="s">
        <v>208</v>
      </c>
      <c r="J17" s="38" t="s">
        <v>209</v>
      </c>
    </row>
    <row r="18" spans="2:10" x14ac:dyDescent="0.3">
      <c r="J18" s="38" t="s">
        <v>210</v>
      </c>
    </row>
    <row r="19" spans="2:10" x14ac:dyDescent="0.3">
      <c r="B19" s="2" t="s">
        <v>112</v>
      </c>
    </row>
  </sheetData>
  <mergeCells count="2">
    <mergeCell ref="B5:J5"/>
    <mergeCell ref="B13:J13"/>
  </mergeCells>
  <hyperlinks>
    <hyperlink ref="J2" location="index!A1" display="return to index" xr:uid="{00000000-0004-0000-2300-000000000000}"/>
    <hyperlink ref="B3" r:id="rId1" xr:uid="{00000000-0004-0000-2300-000001000000}"/>
    <hyperlink ref="B17" r:id="rId2" xr:uid="{00000000-0004-0000-2300-000002000000}"/>
    <hyperlink ref="B19" location="index!A1" display="return to index" xr:uid="{00000000-0004-0000-2300-000003000000}"/>
    <hyperlink ref="B14" r:id="rId3" xr:uid="{060691A5-460F-454C-8641-0873A9280336}"/>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J19"/>
  <sheetViews>
    <sheetView showGridLines="0" workbookViewId="0">
      <pane ySplit="6" topLeftCell="A7" activePane="bottomLeft" state="frozen"/>
      <selection pane="bottomLeft"/>
    </sheetView>
  </sheetViews>
  <sheetFormatPr defaultRowHeight="14.4" x14ac:dyDescent="0.3"/>
  <cols>
    <col min="1" max="1" width="3.6640625" customWidth="1"/>
    <col min="2" max="2" width="13.109375" bestFit="1" customWidth="1"/>
    <col min="3" max="10" width="11.88671875" customWidth="1"/>
  </cols>
  <sheetData>
    <row r="1" spans="2:10" ht="10.199999999999999" customHeight="1" x14ac:dyDescent="0.3"/>
    <row r="2" spans="2:10" ht="17.399999999999999" x14ac:dyDescent="0.35">
      <c r="B2" s="1" t="s">
        <v>0</v>
      </c>
      <c r="J2" s="2" t="s">
        <v>112</v>
      </c>
    </row>
    <row r="3" spans="2:10" x14ac:dyDescent="0.3">
      <c r="B3" s="2" t="s">
        <v>1</v>
      </c>
    </row>
    <row r="5" spans="2:10" ht="30" customHeight="1" x14ac:dyDescent="0.3">
      <c r="B5" s="120" t="s">
        <v>298</v>
      </c>
      <c r="C5" s="120"/>
      <c r="D5" s="120"/>
      <c r="E5" s="120"/>
      <c r="F5" s="120"/>
      <c r="G5" s="120"/>
      <c r="H5" s="120"/>
      <c r="I5" s="120"/>
      <c r="J5" s="120"/>
    </row>
    <row r="6" spans="2:10" ht="28.8" x14ac:dyDescent="0.3">
      <c r="B6" s="40" t="s">
        <v>214</v>
      </c>
      <c r="C6" s="54" t="s">
        <v>290</v>
      </c>
      <c r="D6" s="54" t="s">
        <v>291</v>
      </c>
      <c r="E6" s="54" t="s">
        <v>292</v>
      </c>
      <c r="F6" s="54" t="s">
        <v>293</v>
      </c>
      <c r="G6" s="54" t="s">
        <v>294</v>
      </c>
      <c r="H6" s="54" t="s">
        <v>295</v>
      </c>
      <c r="I6" s="54" t="s">
        <v>296</v>
      </c>
      <c r="J6" s="54" t="s">
        <v>297</v>
      </c>
    </row>
    <row r="7" spans="2:10" x14ac:dyDescent="0.3">
      <c r="B7" t="s">
        <v>132</v>
      </c>
      <c r="C7" s="5">
        <v>165000</v>
      </c>
      <c r="D7" s="5">
        <v>135000</v>
      </c>
      <c r="E7" s="5">
        <v>160000</v>
      </c>
      <c r="F7" s="5">
        <v>132500</v>
      </c>
      <c r="G7" s="5">
        <v>113000</v>
      </c>
      <c r="H7" s="5">
        <v>192192.5</v>
      </c>
      <c r="I7" s="5">
        <v>170000</v>
      </c>
      <c r="J7" s="5">
        <v>160000</v>
      </c>
    </row>
    <row r="8" spans="2:10" x14ac:dyDescent="0.3">
      <c r="B8" t="s">
        <v>133</v>
      </c>
      <c r="C8" s="5">
        <v>175000</v>
      </c>
      <c r="D8" s="5">
        <v>142500</v>
      </c>
      <c r="E8" s="5">
        <v>170000</v>
      </c>
      <c r="F8" s="5">
        <v>145000</v>
      </c>
      <c r="G8" s="5">
        <v>120565</v>
      </c>
      <c r="H8" s="5">
        <v>220000</v>
      </c>
      <c r="I8" s="5">
        <v>191000</v>
      </c>
      <c r="J8" s="5">
        <v>169500</v>
      </c>
    </row>
    <row r="9" spans="2:10" x14ac:dyDescent="0.3">
      <c r="B9" t="s">
        <v>134</v>
      </c>
      <c r="C9" s="5">
        <v>179239.5</v>
      </c>
      <c r="D9" s="5">
        <v>141250</v>
      </c>
      <c r="E9" s="5">
        <v>170300</v>
      </c>
      <c r="F9" s="5">
        <v>138000</v>
      </c>
      <c r="G9" s="5">
        <v>129500</v>
      </c>
      <c r="H9" s="5">
        <v>237500</v>
      </c>
      <c r="I9" s="5">
        <v>196500</v>
      </c>
      <c r="J9" s="5">
        <v>180500</v>
      </c>
    </row>
    <row r="10" spans="2:10" x14ac:dyDescent="0.3">
      <c r="B10" t="s">
        <v>135</v>
      </c>
      <c r="C10" s="12">
        <v>188000</v>
      </c>
      <c r="D10" s="12">
        <v>150000</v>
      </c>
      <c r="E10" s="12">
        <v>179000</v>
      </c>
      <c r="F10" s="12">
        <v>155000</v>
      </c>
      <c r="G10" s="12">
        <v>138395</v>
      </c>
      <c r="H10" s="12">
        <v>264995</v>
      </c>
      <c r="I10" s="12">
        <v>219950</v>
      </c>
      <c r="J10" s="12">
        <v>205000</v>
      </c>
    </row>
    <row r="11" spans="2:10" x14ac:dyDescent="0.3">
      <c r="B11" s="57" t="s">
        <v>92</v>
      </c>
      <c r="C11" s="58">
        <v>190000</v>
      </c>
      <c r="D11" s="58">
        <v>150000</v>
      </c>
      <c r="E11" s="58">
        <v>180000</v>
      </c>
      <c r="F11" s="58">
        <v>159000</v>
      </c>
      <c r="G11" s="58">
        <v>141000</v>
      </c>
      <c r="H11" s="58">
        <v>265000</v>
      </c>
      <c r="I11" s="58">
        <v>216000</v>
      </c>
      <c r="J11" s="58">
        <v>205000</v>
      </c>
    </row>
    <row r="13" spans="2:10" ht="28.2" customHeight="1" x14ac:dyDescent="0.3">
      <c r="B13" s="123" t="s">
        <v>330</v>
      </c>
      <c r="C13" s="123"/>
      <c r="D13" s="123"/>
      <c r="E13" s="123"/>
      <c r="F13" s="123"/>
      <c r="G13" s="123"/>
      <c r="H13" s="123"/>
      <c r="I13" s="123"/>
      <c r="J13" s="123"/>
    </row>
    <row r="14" spans="2:10" x14ac:dyDescent="0.3">
      <c r="B14" s="70" t="s">
        <v>279</v>
      </c>
      <c r="C14" s="67"/>
      <c r="D14" s="67"/>
      <c r="E14" s="67"/>
      <c r="F14" s="67"/>
    </row>
    <row r="16" spans="2:10" x14ac:dyDescent="0.3">
      <c r="B16" t="s">
        <v>206</v>
      </c>
      <c r="J16" s="38" t="s">
        <v>207</v>
      </c>
    </row>
    <row r="17" spans="2:10" x14ac:dyDescent="0.3">
      <c r="B17" s="2" t="s">
        <v>208</v>
      </c>
      <c r="J17" s="38" t="s">
        <v>209</v>
      </c>
    </row>
    <row r="18" spans="2:10" x14ac:dyDescent="0.3">
      <c r="J18" s="38" t="s">
        <v>210</v>
      </c>
    </row>
    <row r="19" spans="2:10" x14ac:dyDescent="0.3">
      <c r="B19" s="2" t="s">
        <v>112</v>
      </c>
    </row>
  </sheetData>
  <mergeCells count="2">
    <mergeCell ref="B5:J5"/>
    <mergeCell ref="B13:J13"/>
  </mergeCells>
  <hyperlinks>
    <hyperlink ref="J2" location="index!A1" display="return to index" xr:uid="{00000000-0004-0000-2400-000000000000}"/>
    <hyperlink ref="B3" r:id="rId1" xr:uid="{00000000-0004-0000-2400-000001000000}"/>
    <hyperlink ref="B17" r:id="rId2" xr:uid="{00000000-0004-0000-2400-000002000000}"/>
    <hyperlink ref="B19" location="index!A1" display="return to index" xr:uid="{00000000-0004-0000-2400-000003000000}"/>
    <hyperlink ref="B14" r:id="rId3" xr:uid="{217B997D-0BD7-4E4C-ABA7-9D450867853E}"/>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FB74-069A-4F83-903C-19B278188ABB}">
  <dimension ref="B1:J28"/>
  <sheetViews>
    <sheetView showGridLines="0" workbookViewId="0"/>
  </sheetViews>
  <sheetFormatPr defaultRowHeight="14.4" x14ac:dyDescent="0.3"/>
  <cols>
    <col min="1" max="1" width="3.6640625" customWidth="1"/>
    <col min="2" max="2" width="15.6640625" customWidth="1"/>
    <col min="3" max="10" width="11.88671875" customWidth="1"/>
  </cols>
  <sheetData>
    <row r="1" spans="2:10" ht="10.199999999999999" customHeight="1" x14ac:dyDescent="0.3"/>
    <row r="2" spans="2:10" ht="17.399999999999999" x14ac:dyDescent="0.35">
      <c r="B2" s="1" t="s">
        <v>0</v>
      </c>
      <c r="J2" s="11" t="s">
        <v>112</v>
      </c>
    </row>
    <row r="3" spans="2:10" x14ac:dyDescent="0.3">
      <c r="B3" s="11" t="s">
        <v>1</v>
      </c>
    </row>
    <row r="5" spans="2:10" ht="30" customHeight="1" x14ac:dyDescent="0.3">
      <c r="B5" s="120" t="s">
        <v>299</v>
      </c>
      <c r="C5" s="120"/>
      <c r="D5" s="120"/>
      <c r="E5" s="120"/>
      <c r="F5" s="120"/>
      <c r="G5" s="120"/>
      <c r="H5" s="120"/>
      <c r="I5" s="120"/>
      <c r="J5" s="120"/>
    </row>
    <row r="6" spans="2:10" ht="43.2" customHeight="1" x14ac:dyDescent="0.3">
      <c r="B6" s="40" t="s">
        <v>214</v>
      </c>
      <c r="C6" s="54" t="s">
        <v>290</v>
      </c>
      <c r="D6" s="54" t="s">
        <v>291</v>
      </c>
      <c r="E6" s="54" t="s">
        <v>292</v>
      </c>
      <c r="F6" s="54" t="s">
        <v>293</v>
      </c>
      <c r="G6" s="54" t="s">
        <v>294</v>
      </c>
      <c r="H6" s="54" t="s">
        <v>295</v>
      </c>
      <c r="I6" s="54" t="s">
        <v>296</v>
      </c>
      <c r="J6" s="54" t="s">
        <v>297</v>
      </c>
    </row>
    <row r="7" spans="2:10" x14ac:dyDescent="0.3">
      <c r="B7" s="4" t="s">
        <v>239</v>
      </c>
      <c r="C7" s="12">
        <v>2890</v>
      </c>
      <c r="D7" s="12">
        <v>5875</v>
      </c>
      <c r="E7" s="12">
        <v>2170</v>
      </c>
      <c r="F7" s="12">
        <v>339</v>
      </c>
      <c r="G7" s="12">
        <v>191</v>
      </c>
      <c r="H7" s="12">
        <v>4833</v>
      </c>
      <c r="I7" s="12">
        <v>1037</v>
      </c>
      <c r="J7" s="12">
        <v>1159</v>
      </c>
    </row>
    <row r="8" spans="2:10" x14ac:dyDescent="0.3">
      <c r="B8" s="4" t="s">
        <v>240</v>
      </c>
      <c r="C8" s="12">
        <v>4408</v>
      </c>
      <c r="D8" s="12">
        <v>5585</v>
      </c>
      <c r="E8" s="12">
        <v>1598</v>
      </c>
      <c r="F8" s="12">
        <v>260</v>
      </c>
      <c r="G8" s="12">
        <v>223</v>
      </c>
      <c r="H8" s="12">
        <v>2178</v>
      </c>
      <c r="I8" s="12">
        <v>507</v>
      </c>
      <c r="J8" s="12">
        <v>420</v>
      </c>
    </row>
    <row r="9" spans="2:10" x14ac:dyDescent="0.3">
      <c r="B9" s="4" t="s">
        <v>241</v>
      </c>
      <c r="C9" s="12">
        <v>5665</v>
      </c>
      <c r="D9" s="12">
        <v>7594</v>
      </c>
      <c r="E9" s="12">
        <v>1728</v>
      </c>
      <c r="F9" s="12">
        <v>298</v>
      </c>
      <c r="G9" s="12">
        <v>202</v>
      </c>
      <c r="H9" s="12">
        <v>2090</v>
      </c>
      <c r="I9" s="12">
        <v>385</v>
      </c>
      <c r="J9" s="12">
        <v>244</v>
      </c>
    </row>
    <row r="10" spans="2:10" x14ac:dyDescent="0.3">
      <c r="B10" s="4" t="s">
        <v>242</v>
      </c>
      <c r="C10" s="12">
        <v>20133</v>
      </c>
      <c r="D10" s="12">
        <v>9903</v>
      </c>
      <c r="E10" s="12">
        <v>1642</v>
      </c>
      <c r="F10" s="12">
        <v>280</v>
      </c>
      <c r="G10" s="12">
        <v>383</v>
      </c>
      <c r="H10" s="12">
        <v>1385</v>
      </c>
      <c r="I10" s="12">
        <v>317</v>
      </c>
      <c r="J10" s="12">
        <v>241</v>
      </c>
    </row>
    <row r="11" spans="2:10" x14ac:dyDescent="0.3">
      <c r="B11" s="73" t="s">
        <v>243</v>
      </c>
      <c r="C11" s="58">
        <v>1792</v>
      </c>
      <c r="D11" s="58">
        <v>1266</v>
      </c>
      <c r="E11" s="58">
        <v>320</v>
      </c>
      <c r="F11" s="58">
        <v>72</v>
      </c>
      <c r="G11" s="58">
        <v>28</v>
      </c>
      <c r="H11" s="58">
        <v>3095</v>
      </c>
      <c r="I11" s="58">
        <v>279</v>
      </c>
      <c r="J11" s="58">
        <v>297</v>
      </c>
    </row>
    <row r="13" spans="2:10" ht="29.4" customHeight="1" x14ac:dyDescent="0.3">
      <c r="B13" s="123" t="s">
        <v>330</v>
      </c>
      <c r="C13" s="123"/>
      <c r="D13" s="123"/>
      <c r="E13" s="123"/>
      <c r="F13" s="123"/>
      <c r="G13" s="123"/>
      <c r="H13" s="123"/>
      <c r="I13" s="123"/>
      <c r="J13" s="123"/>
    </row>
    <row r="14" spans="2:10" x14ac:dyDescent="0.3">
      <c r="B14" s="70" t="s">
        <v>279</v>
      </c>
      <c r="C14" s="67"/>
      <c r="D14" s="67"/>
      <c r="E14" s="67"/>
      <c r="F14" s="67"/>
    </row>
    <row r="16" spans="2:10" x14ac:dyDescent="0.3">
      <c r="B16" t="s">
        <v>206</v>
      </c>
      <c r="J16" s="38" t="s">
        <v>207</v>
      </c>
    </row>
    <row r="17" spans="2:10" x14ac:dyDescent="0.3">
      <c r="B17" s="11" t="s">
        <v>208</v>
      </c>
      <c r="J17" s="38" t="s">
        <v>209</v>
      </c>
    </row>
    <row r="18" spans="2:10" x14ac:dyDescent="0.3">
      <c r="J18" s="38" t="s">
        <v>210</v>
      </c>
    </row>
    <row r="19" spans="2:10" x14ac:dyDescent="0.3">
      <c r="B19" s="11" t="s">
        <v>112</v>
      </c>
    </row>
    <row r="23" spans="2:10" x14ac:dyDescent="0.3">
      <c r="B23" s="3"/>
      <c r="C23" s="7"/>
      <c r="D23" s="7"/>
      <c r="E23" s="7"/>
      <c r="F23" s="7"/>
      <c r="G23" s="7"/>
      <c r="H23" s="7"/>
      <c r="I23" s="7"/>
      <c r="J23" s="7"/>
    </row>
    <row r="24" spans="2:10" x14ac:dyDescent="0.3">
      <c r="B24" s="4"/>
      <c r="C24" s="13"/>
      <c r="D24" s="13"/>
      <c r="E24" s="13"/>
      <c r="F24" s="13"/>
      <c r="G24" s="13"/>
      <c r="H24" s="13"/>
      <c r="I24" s="13"/>
      <c r="J24" s="13"/>
    </row>
    <row r="25" spans="2:10" x14ac:dyDescent="0.3">
      <c r="B25" s="4"/>
      <c r="C25" s="13"/>
      <c r="D25" s="13"/>
      <c r="E25" s="13"/>
      <c r="F25" s="13"/>
      <c r="G25" s="13"/>
      <c r="H25" s="13"/>
      <c r="I25" s="13"/>
      <c r="J25" s="13"/>
    </row>
    <row r="26" spans="2:10" x14ac:dyDescent="0.3">
      <c r="B26" s="4"/>
      <c r="C26" s="13"/>
      <c r="D26" s="13"/>
      <c r="E26" s="13"/>
      <c r="F26" s="13"/>
      <c r="G26" s="13"/>
      <c r="H26" s="13"/>
      <c r="I26" s="13"/>
      <c r="J26" s="13"/>
    </row>
    <row r="27" spans="2:10" x14ac:dyDescent="0.3">
      <c r="B27" s="4"/>
      <c r="C27" s="13"/>
      <c r="D27" s="13"/>
      <c r="E27" s="13"/>
      <c r="F27" s="13"/>
      <c r="G27" s="13"/>
      <c r="H27" s="13"/>
      <c r="I27" s="13"/>
      <c r="J27" s="13"/>
    </row>
    <row r="28" spans="2:10" x14ac:dyDescent="0.3">
      <c r="B28" s="4"/>
      <c r="C28" s="13"/>
      <c r="D28" s="13"/>
      <c r="E28" s="13"/>
      <c r="F28" s="13"/>
      <c r="G28" s="13"/>
      <c r="H28" s="13"/>
      <c r="I28" s="13"/>
      <c r="J28" s="13"/>
    </row>
  </sheetData>
  <mergeCells count="2">
    <mergeCell ref="B5:J5"/>
    <mergeCell ref="B13:J13"/>
  </mergeCells>
  <hyperlinks>
    <hyperlink ref="J2" location="index!A1" display="return to index" xr:uid="{A5DF8E1A-9380-47C1-B57D-5BCDF1FBEB8C}"/>
    <hyperlink ref="B3" r:id="rId1" xr:uid="{9F3655D3-B8AB-45B4-9117-04D4EF96128B}"/>
    <hyperlink ref="B17" r:id="rId2" xr:uid="{30E12C0A-6F62-418B-9AE9-B1B3249AE87C}"/>
    <hyperlink ref="B19" location="index!A1" display="return to index" xr:uid="{4CC68238-0546-45F6-BCAF-5DDDA4E82EC3}"/>
    <hyperlink ref="B14" r:id="rId3" xr:uid="{AEDFE5E2-D1F3-42D8-8BC8-DFE2A0E3DDC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45"/>
  <sheetViews>
    <sheetView showGridLines="0" zoomScaleNormal="100" workbookViewId="0">
      <pane ySplit="6" topLeftCell="A7" activePane="bottomLeft" state="frozen"/>
      <selection activeCell="W43" sqref="W43"/>
      <selection pane="bottomLeft"/>
    </sheetView>
  </sheetViews>
  <sheetFormatPr defaultRowHeight="14.4" x14ac:dyDescent="0.3"/>
  <cols>
    <col min="1" max="1" width="3.6640625" customWidth="1"/>
    <col min="2" max="2" width="21.44140625" bestFit="1" customWidth="1"/>
    <col min="3" max="3" width="14.33203125" customWidth="1"/>
    <col min="4" max="28" width="9.3320312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8" t="s">
        <v>5</v>
      </c>
      <c r="C5" s="118"/>
      <c r="D5" s="118"/>
      <c r="E5" s="118"/>
      <c r="F5" s="118"/>
      <c r="G5" s="118"/>
      <c r="H5" s="118"/>
      <c r="I5" s="118"/>
      <c r="J5" s="118"/>
      <c r="K5" s="118"/>
      <c r="L5" s="118"/>
      <c r="M5" s="118"/>
      <c r="N5" s="118"/>
      <c r="O5" s="118"/>
      <c r="P5" s="118"/>
      <c r="Q5" s="118"/>
      <c r="R5" s="118"/>
      <c r="S5" s="118"/>
      <c r="T5" s="118"/>
      <c r="U5" s="118"/>
      <c r="V5" s="118"/>
      <c r="W5" s="118"/>
      <c r="X5" s="118"/>
      <c r="Y5" s="116" t="s">
        <v>211</v>
      </c>
      <c r="Z5" s="116"/>
      <c r="AA5" s="116"/>
      <c r="AB5" s="116"/>
    </row>
    <row r="6" spans="2:28" ht="25.95"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212</v>
      </c>
      <c r="Z6" s="40" t="s">
        <v>137</v>
      </c>
      <c r="AA6" s="40" t="s">
        <v>138</v>
      </c>
      <c r="AB6" s="40" t="s">
        <v>139</v>
      </c>
    </row>
    <row r="7" spans="2:28" x14ac:dyDescent="0.3">
      <c r="B7" t="s">
        <v>140</v>
      </c>
      <c r="C7" t="s">
        <v>141</v>
      </c>
      <c r="D7" s="5">
        <v>66500</v>
      </c>
      <c r="E7" s="5">
        <v>76000</v>
      </c>
      <c r="F7" s="5">
        <v>90050</v>
      </c>
      <c r="G7" s="5">
        <v>115997.5</v>
      </c>
      <c r="H7" s="5">
        <v>145000</v>
      </c>
      <c r="I7" s="5">
        <v>145000</v>
      </c>
      <c r="J7" s="5">
        <v>147000</v>
      </c>
      <c r="K7" s="5">
        <v>150000</v>
      </c>
      <c r="L7" s="5">
        <v>155000</v>
      </c>
      <c r="M7" s="5">
        <v>155500</v>
      </c>
      <c r="N7" s="5">
        <v>170000</v>
      </c>
      <c r="O7" s="5">
        <v>183000</v>
      </c>
      <c r="P7" s="5">
        <v>180000</v>
      </c>
      <c r="Q7" s="5">
        <v>170025</v>
      </c>
      <c r="R7" s="5">
        <v>165332.5</v>
      </c>
      <c r="S7" s="5">
        <v>164750</v>
      </c>
      <c r="T7" s="5">
        <v>160000</v>
      </c>
      <c r="U7" s="5">
        <v>159997.5</v>
      </c>
      <c r="V7" s="5">
        <v>157000</v>
      </c>
      <c r="W7" s="5">
        <v>150000</v>
      </c>
      <c r="X7" s="5">
        <v>140000</v>
      </c>
      <c r="Y7" s="8">
        <v>-6.6666666666666652E-2</v>
      </c>
      <c r="Z7" s="8">
        <v>-0.150227617602428</v>
      </c>
      <c r="AA7" s="8">
        <v>-0.17647058823529421</v>
      </c>
      <c r="AB7" s="8">
        <v>1.1052631578947369</v>
      </c>
    </row>
    <row r="8" spans="2:28" x14ac:dyDescent="0.3">
      <c r="B8" t="s">
        <v>142</v>
      </c>
      <c r="C8" t="s">
        <v>143</v>
      </c>
      <c r="D8" s="5">
        <v>84000</v>
      </c>
      <c r="E8" s="5">
        <v>98000</v>
      </c>
      <c r="F8" s="5">
        <v>117500</v>
      </c>
      <c r="G8" s="5">
        <v>142000</v>
      </c>
      <c r="H8" s="5">
        <v>179000</v>
      </c>
      <c r="I8" s="5">
        <v>179497.5</v>
      </c>
      <c r="J8" s="5">
        <v>175000</v>
      </c>
      <c r="K8" s="5">
        <v>185000</v>
      </c>
      <c r="L8" s="5">
        <v>189995</v>
      </c>
      <c r="M8" s="5">
        <v>185950</v>
      </c>
      <c r="N8" s="5">
        <v>200000</v>
      </c>
      <c r="O8" s="5">
        <v>215000</v>
      </c>
      <c r="P8" s="5">
        <v>210500</v>
      </c>
      <c r="Q8" s="5">
        <v>190431</v>
      </c>
      <c r="R8" s="5">
        <v>197000</v>
      </c>
      <c r="S8" s="5">
        <v>195000</v>
      </c>
      <c r="T8" s="5">
        <v>194000</v>
      </c>
      <c r="U8" s="5">
        <v>199562</v>
      </c>
      <c r="V8" s="5">
        <v>205000</v>
      </c>
      <c r="W8" s="5">
        <v>216000</v>
      </c>
      <c r="X8" s="5">
        <v>205000</v>
      </c>
      <c r="Y8" s="8">
        <v>-5.092592592592593E-2</v>
      </c>
      <c r="Z8" s="8">
        <v>5.1282051282051322E-2</v>
      </c>
      <c r="AA8" s="8">
        <v>2.4999999999999911E-2</v>
      </c>
      <c r="AB8" s="8">
        <v>1.4404761904761909</v>
      </c>
    </row>
    <row r="9" spans="2:28" x14ac:dyDescent="0.3">
      <c r="B9" t="s">
        <v>144</v>
      </c>
      <c r="C9" t="s">
        <v>145</v>
      </c>
      <c r="D9" s="5">
        <v>66000</v>
      </c>
      <c r="E9" s="5">
        <v>74000</v>
      </c>
      <c r="F9" s="5">
        <v>94000</v>
      </c>
      <c r="G9" s="5">
        <v>110308</v>
      </c>
      <c r="H9" s="5">
        <v>125000</v>
      </c>
      <c r="I9" s="5">
        <v>124950</v>
      </c>
      <c r="J9" s="5">
        <v>125000</v>
      </c>
      <c r="K9" s="5">
        <v>125000</v>
      </c>
      <c r="L9" s="5">
        <v>125000</v>
      </c>
      <c r="M9" s="5">
        <v>125000</v>
      </c>
      <c r="N9" s="5">
        <v>135000</v>
      </c>
      <c r="O9" s="5">
        <v>145000</v>
      </c>
      <c r="P9" s="5">
        <v>142000</v>
      </c>
      <c r="Q9" s="5">
        <v>147000</v>
      </c>
      <c r="R9" s="5">
        <v>145000</v>
      </c>
      <c r="S9" s="5">
        <v>151000</v>
      </c>
      <c r="T9" s="5">
        <v>156000</v>
      </c>
      <c r="U9" s="5">
        <v>165000</v>
      </c>
      <c r="V9" s="5">
        <v>161000</v>
      </c>
      <c r="W9" s="5">
        <v>175000</v>
      </c>
      <c r="X9" s="5">
        <v>175000</v>
      </c>
      <c r="Y9" s="8">
        <v>0</v>
      </c>
      <c r="Z9" s="8">
        <v>0.1589403973509933</v>
      </c>
      <c r="AA9" s="8">
        <v>0.29629629629629628</v>
      </c>
      <c r="AB9" s="8">
        <v>1.6515151515151509</v>
      </c>
    </row>
    <row r="10" spans="2:28" x14ac:dyDescent="0.3">
      <c r="B10" t="s">
        <v>146</v>
      </c>
      <c r="C10" t="s">
        <v>147</v>
      </c>
      <c r="D10" s="5">
        <v>60000</v>
      </c>
      <c r="E10" s="5">
        <v>76950</v>
      </c>
      <c r="F10" s="5">
        <v>100000</v>
      </c>
      <c r="G10" s="5">
        <v>115000</v>
      </c>
      <c r="H10" s="5">
        <v>130000</v>
      </c>
      <c r="I10" s="5">
        <v>124950</v>
      </c>
      <c r="J10" s="5">
        <v>125000</v>
      </c>
      <c r="K10" s="5">
        <v>125000</v>
      </c>
      <c r="L10" s="5">
        <v>122500</v>
      </c>
      <c r="M10" s="5">
        <v>122975</v>
      </c>
      <c r="N10" s="5">
        <v>120000</v>
      </c>
      <c r="O10" s="5">
        <v>125000</v>
      </c>
      <c r="P10" s="5">
        <v>125000</v>
      </c>
      <c r="Q10" s="5">
        <v>125000</v>
      </c>
      <c r="R10" s="5">
        <v>127000</v>
      </c>
      <c r="S10" s="5">
        <v>140000</v>
      </c>
      <c r="T10" s="5">
        <v>145650</v>
      </c>
      <c r="U10" s="5">
        <v>156000</v>
      </c>
      <c r="V10" s="5">
        <v>160000</v>
      </c>
      <c r="W10" s="5">
        <v>180000</v>
      </c>
      <c r="X10" s="5">
        <v>175000</v>
      </c>
      <c r="Y10" s="8">
        <v>-2.777777777777779E-2</v>
      </c>
      <c r="Z10" s="8">
        <v>0.25</v>
      </c>
      <c r="AA10" s="8">
        <v>0.45833333333333331</v>
      </c>
      <c r="AB10" s="8">
        <v>1.916666666666667</v>
      </c>
    </row>
    <row r="11" spans="2:28" x14ac:dyDescent="0.3">
      <c r="B11" t="s">
        <v>148</v>
      </c>
      <c r="C11" t="s">
        <v>149</v>
      </c>
      <c r="D11" s="5">
        <v>125000</v>
      </c>
      <c r="E11" s="5">
        <v>139995</v>
      </c>
      <c r="F11" s="5">
        <v>147500</v>
      </c>
      <c r="G11" s="5">
        <v>162599</v>
      </c>
      <c r="H11" s="5">
        <v>175011</v>
      </c>
      <c r="I11" s="5">
        <v>170000</v>
      </c>
      <c r="J11" s="5">
        <v>166975</v>
      </c>
      <c r="K11" s="5">
        <v>174950</v>
      </c>
      <c r="L11" s="5">
        <v>177000</v>
      </c>
      <c r="M11" s="5">
        <v>175000</v>
      </c>
      <c r="N11" s="5">
        <v>175000</v>
      </c>
      <c r="O11" s="5">
        <v>186000</v>
      </c>
      <c r="P11" s="5">
        <v>189000</v>
      </c>
      <c r="Q11" s="5">
        <v>194000</v>
      </c>
      <c r="R11" s="5">
        <v>213000</v>
      </c>
      <c r="S11" s="5">
        <v>221995</v>
      </c>
      <c r="T11" s="5">
        <v>227005</v>
      </c>
      <c r="U11" s="5">
        <v>242567</v>
      </c>
      <c r="V11" s="5">
        <v>253500</v>
      </c>
      <c r="W11" s="5">
        <v>270000</v>
      </c>
      <c r="X11" s="5">
        <v>270000</v>
      </c>
      <c r="Y11" s="8">
        <v>0</v>
      </c>
      <c r="Z11" s="8">
        <v>0.2162436090902948</v>
      </c>
      <c r="AA11" s="8">
        <v>0.54285714285714293</v>
      </c>
      <c r="AB11" s="8">
        <v>1.1599999999999999</v>
      </c>
    </row>
    <row r="12" spans="2:28" x14ac:dyDescent="0.3">
      <c r="B12" t="s">
        <v>150</v>
      </c>
      <c r="C12" t="s">
        <v>151</v>
      </c>
      <c r="D12" s="5">
        <v>54000</v>
      </c>
      <c r="E12" s="5">
        <v>72200</v>
      </c>
      <c r="F12" s="5">
        <v>80000</v>
      </c>
      <c r="G12" s="5">
        <v>105000</v>
      </c>
      <c r="H12" s="5">
        <v>115000</v>
      </c>
      <c r="I12" s="5">
        <v>103000</v>
      </c>
      <c r="J12" s="5">
        <v>111750</v>
      </c>
      <c r="K12" s="5">
        <v>98000</v>
      </c>
      <c r="L12" s="5">
        <v>94334.77</v>
      </c>
      <c r="M12" s="5">
        <v>95100</v>
      </c>
      <c r="N12" s="5">
        <v>109000</v>
      </c>
      <c r="O12" s="5">
        <v>120000</v>
      </c>
      <c r="P12" s="5">
        <v>108000</v>
      </c>
      <c r="Q12" s="5">
        <v>110000</v>
      </c>
      <c r="R12" s="5">
        <v>120000</v>
      </c>
      <c r="S12" s="5">
        <v>130000</v>
      </c>
      <c r="T12" s="5">
        <v>130000</v>
      </c>
      <c r="U12" s="5">
        <v>142500</v>
      </c>
      <c r="V12" s="5">
        <v>141250</v>
      </c>
      <c r="W12" s="5">
        <v>146000</v>
      </c>
      <c r="X12" s="5">
        <v>140000</v>
      </c>
      <c r="Y12" s="8">
        <v>-4.1095890410958957E-2</v>
      </c>
      <c r="Z12" s="8">
        <v>7.6923076923076872E-2</v>
      </c>
      <c r="AA12" s="8">
        <v>0.28440366972477071</v>
      </c>
      <c r="AB12" s="8">
        <v>1.592592592592593</v>
      </c>
    </row>
    <row r="13" spans="2:28" x14ac:dyDescent="0.3">
      <c r="B13" t="s">
        <v>152</v>
      </c>
      <c r="C13" t="s">
        <v>153</v>
      </c>
      <c r="D13" s="5">
        <v>65000</v>
      </c>
      <c r="E13" s="5">
        <v>85000</v>
      </c>
      <c r="F13" s="5">
        <v>95995</v>
      </c>
      <c r="G13" s="5">
        <v>110000</v>
      </c>
      <c r="H13" s="5">
        <v>123000</v>
      </c>
      <c r="I13" s="5">
        <v>122000</v>
      </c>
      <c r="J13" s="5">
        <v>120000</v>
      </c>
      <c r="K13" s="5">
        <v>120000</v>
      </c>
      <c r="L13" s="5">
        <v>116000</v>
      </c>
      <c r="M13" s="5">
        <v>117000</v>
      </c>
      <c r="N13" s="5">
        <v>115000</v>
      </c>
      <c r="O13" s="5">
        <v>120000</v>
      </c>
      <c r="P13" s="5">
        <v>119000</v>
      </c>
      <c r="Q13" s="5">
        <v>120000</v>
      </c>
      <c r="R13" s="5">
        <v>124000</v>
      </c>
      <c r="S13" s="5">
        <v>130000</v>
      </c>
      <c r="T13" s="5">
        <v>130000</v>
      </c>
      <c r="U13" s="5">
        <v>135000</v>
      </c>
      <c r="V13" s="5">
        <v>139050</v>
      </c>
      <c r="W13" s="5">
        <v>150000</v>
      </c>
      <c r="X13" s="5">
        <v>155000</v>
      </c>
      <c r="Y13" s="8">
        <v>3.3333333333333437E-2</v>
      </c>
      <c r="Z13" s="8">
        <v>0.19230769230769229</v>
      </c>
      <c r="AA13" s="8">
        <v>0.34782608695652167</v>
      </c>
      <c r="AB13" s="8">
        <v>1.384615384615385</v>
      </c>
    </row>
    <row r="14" spans="2:28" x14ac:dyDescent="0.3">
      <c r="B14" t="s">
        <v>154</v>
      </c>
      <c r="C14" t="s">
        <v>155</v>
      </c>
      <c r="D14" s="5">
        <v>55000</v>
      </c>
      <c r="E14" s="5">
        <v>60000</v>
      </c>
      <c r="F14" s="5">
        <v>79000</v>
      </c>
      <c r="G14" s="5">
        <v>92500</v>
      </c>
      <c r="H14" s="5">
        <v>112500</v>
      </c>
      <c r="I14" s="5">
        <v>106000</v>
      </c>
      <c r="J14" s="5">
        <v>110000</v>
      </c>
      <c r="K14" s="5">
        <v>103100</v>
      </c>
      <c r="L14" s="5">
        <v>105000</v>
      </c>
      <c r="M14" s="5">
        <v>103750</v>
      </c>
      <c r="N14" s="5">
        <v>110000</v>
      </c>
      <c r="O14" s="5">
        <v>110000</v>
      </c>
      <c r="P14" s="5">
        <v>112500</v>
      </c>
      <c r="Q14" s="5">
        <v>115000</v>
      </c>
      <c r="R14" s="5">
        <v>114975</v>
      </c>
      <c r="S14" s="5">
        <v>120000</v>
      </c>
      <c r="T14" s="5">
        <v>127500</v>
      </c>
      <c r="U14" s="5">
        <v>135000</v>
      </c>
      <c r="V14" s="5">
        <v>138000</v>
      </c>
      <c r="W14" s="5">
        <v>136538.5</v>
      </c>
      <c r="X14" s="5">
        <v>135000</v>
      </c>
      <c r="Y14" s="8">
        <v>-1.126788414989177E-2</v>
      </c>
      <c r="Z14" s="8">
        <v>0.125</v>
      </c>
      <c r="AA14" s="8">
        <v>0.22727272727272729</v>
      </c>
      <c r="AB14" s="8">
        <v>1.454545454545455</v>
      </c>
    </row>
    <row r="15" spans="2:28" x14ac:dyDescent="0.3">
      <c r="B15" t="s">
        <v>156</v>
      </c>
      <c r="C15" t="s">
        <v>157</v>
      </c>
      <c r="D15" s="5">
        <v>47147</v>
      </c>
      <c r="E15" s="5">
        <v>60000</v>
      </c>
      <c r="F15" s="5">
        <v>77500</v>
      </c>
      <c r="G15" s="5">
        <v>90000</v>
      </c>
      <c r="H15" s="5">
        <v>108000</v>
      </c>
      <c r="I15" s="5">
        <v>96000</v>
      </c>
      <c r="J15" s="5">
        <v>90252</v>
      </c>
      <c r="K15" s="5">
        <v>90000</v>
      </c>
      <c r="L15" s="5">
        <v>95000</v>
      </c>
      <c r="M15" s="5">
        <v>85000</v>
      </c>
      <c r="N15" s="5">
        <v>82500</v>
      </c>
      <c r="O15" s="5">
        <v>86750</v>
      </c>
      <c r="P15" s="5">
        <v>95000</v>
      </c>
      <c r="Q15" s="5">
        <v>90000</v>
      </c>
      <c r="R15" s="5">
        <v>102750</v>
      </c>
      <c r="S15" s="5">
        <v>101250</v>
      </c>
      <c r="T15" s="5">
        <v>95000</v>
      </c>
      <c r="U15" s="5">
        <v>105000</v>
      </c>
      <c r="V15" s="5">
        <v>110000</v>
      </c>
      <c r="W15" s="5">
        <v>120750</v>
      </c>
      <c r="X15" s="5">
        <v>117000</v>
      </c>
      <c r="Y15" s="8">
        <v>-3.105590062111796E-2</v>
      </c>
      <c r="Z15" s="8">
        <v>0.15555555555555539</v>
      </c>
      <c r="AA15" s="8">
        <v>0.41818181818181821</v>
      </c>
      <c r="AB15" s="8">
        <v>1.4816001018092351</v>
      </c>
    </row>
    <row r="16" spans="2:28" x14ac:dyDescent="0.3">
      <c r="B16" t="s">
        <v>158</v>
      </c>
      <c r="C16" t="s">
        <v>159</v>
      </c>
      <c r="D16" s="5">
        <v>107075</v>
      </c>
      <c r="E16" s="5">
        <v>130000</v>
      </c>
      <c r="F16" s="5">
        <v>145525</v>
      </c>
      <c r="G16" s="5">
        <v>155341.5</v>
      </c>
      <c r="H16" s="5">
        <v>165000</v>
      </c>
      <c r="I16" s="5">
        <v>168345</v>
      </c>
      <c r="J16" s="5">
        <v>159950</v>
      </c>
      <c r="K16" s="5">
        <v>165000</v>
      </c>
      <c r="L16" s="5">
        <v>170000</v>
      </c>
      <c r="M16" s="5">
        <v>170450</v>
      </c>
      <c r="N16" s="5">
        <v>175000</v>
      </c>
      <c r="O16" s="5">
        <v>185212</v>
      </c>
      <c r="P16" s="5">
        <v>178000</v>
      </c>
      <c r="Q16" s="5">
        <v>190000</v>
      </c>
      <c r="R16" s="5">
        <v>201000</v>
      </c>
      <c r="S16" s="5">
        <v>210000</v>
      </c>
      <c r="T16" s="5">
        <v>220000</v>
      </c>
      <c r="U16" s="5">
        <v>225207.5</v>
      </c>
      <c r="V16" s="5">
        <v>233000</v>
      </c>
      <c r="W16" s="5">
        <v>252997.5</v>
      </c>
      <c r="X16" s="5">
        <v>260000</v>
      </c>
      <c r="Y16" s="8">
        <v>2.767813911204664E-2</v>
      </c>
      <c r="Z16" s="8">
        <v>0.23809523809523811</v>
      </c>
      <c r="AA16" s="8">
        <v>0.48571428571428582</v>
      </c>
      <c r="AB16" s="8">
        <v>1.428204529535372</v>
      </c>
    </row>
    <row r="17" spans="2:28" x14ac:dyDescent="0.3">
      <c r="B17" t="s">
        <v>160</v>
      </c>
      <c r="C17" t="s">
        <v>161</v>
      </c>
      <c r="D17" s="5">
        <v>100210</v>
      </c>
      <c r="E17" s="5">
        <v>117011</v>
      </c>
      <c r="F17" s="5">
        <v>133500</v>
      </c>
      <c r="G17" s="5">
        <v>150000</v>
      </c>
      <c r="H17" s="5">
        <v>169000</v>
      </c>
      <c r="I17" s="5">
        <v>165000</v>
      </c>
      <c r="J17" s="5">
        <v>155000</v>
      </c>
      <c r="K17" s="5">
        <v>165000</v>
      </c>
      <c r="L17" s="5">
        <v>157591.5</v>
      </c>
      <c r="M17" s="5">
        <v>156500</v>
      </c>
      <c r="N17" s="5">
        <v>160000</v>
      </c>
      <c r="O17" s="5">
        <v>172000</v>
      </c>
      <c r="P17" s="5">
        <v>170000</v>
      </c>
      <c r="Q17" s="5">
        <v>175000</v>
      </c>
      <c r="R17" s="5">
        <v>185127.5</v>
      </c>
      <c r="S17" s="5">
        <v>200000</v>
      </c>
      <c r="T17" s="5">
        <v>220000</v>
      </c>
      <c r="U17" s="5">
        <v>246995</v>
      </c>
      <c r="V17" s="5">
        <v>246000</v>
      </c>
      <c r="W17" s="5">
        <v>276000</v>
      </c>
      <c r="X17" s="5">
        <v>283227</v>
      </c>
      <c r="Y17" s="8">
        <v>2.6184782608695611E-2</v>
      </c>
      <c r="Z17" s="8">
        <v>0.41613499999999992</v>
      </c>
      <c r="AA17" s="8">
        <v>0.77016875000000007</v>
      </c>
      <c r="AB17" s="8">
        <v>1.8263346971360139</v>
      </c>
    </row>
    <row r="18" spans="2:28" x14ac:dyDescent="0.3">
      <c r="B18" t="s">
        <v>162</v>
      </c>
      <c r="C18" t="s">
        <v>163</v>
      </c>
      <c r="D18" s="5">
        <v>123475</v>
      </c>
      <c r="E18" s="5">
        <v>139950</v>
      </c>
      <c r="F18" s="5">
        <v>145000</v>
      </c>
      <c r="G18" s="5">
        <v>155075</v>
      </c>
      <c r="H18" s="5">
        <v>173300</v>
      </c>
      <c r="I18" s="5">
        <v>180000</v>
      </c>
      <c r="J18" s="5">
        <v>173000</v>
      </c>
      <c r="K18" s="5">
        <v>170000</v>
      </c>
      <c r="L18" s="5">
        <v>175000</v>
      </c>
      <c r="M18" s="5">
        <v>180216.5</v>
      </c>
      <c r="N18" s="5">
        <v>187150</v>
      </c>
      <c r="O18" s="5">
        <v>205510</v>
      </c>
      <c r="P18" s="5">
        <v>200000</v>
      </c>
      <c r="Q18" s="5">
        <v>218127</v>
      </c>
      <c r="R18" s="5">
        <v>235000</v>
      </c>
      <c r="S18" s="5">
        <v>225000</v>
      </c>
      <c r="T18" s="5">
        <v>234000</v>
      </c>
      <c r="U18" s="5">
        <v>255997.5</v>
      </c>
      <c r="V18" s="5">
        <v>255275</v>
      </c>
      <c r="W18" s="5">
        <v>283000</v>
      </c>
      <c r="X18" s="5">
        <v>280000</v>
      </c>
      <c r="Y18" s="8">
        <v>-1.060070671378088E-2</v>
      </c>
      <c r="Z18" s="8">
        <v>0.24444444444444449</v>
      </c>
      <c r="AA18" s="8">
        <v>0.49612610205717339</v>
      </c>
      <c r="AB18" s="8">
        <v>1.2676655193358981</v>
      </c>
    </row>
    <row r="19" spans="2:28" x14ac:dyDescent="0.3">
      <c r="B19" t="s">
        <v>164</v>
      </c>
      <c r="C19" t="s">
        <v>165</v>
      </c>
      <c r="D19" s="5">
        <v>60000</v>
      </c>
      <c r="E19" s="5">
        <v>73500</v>
      </c>
      <c r="F19" s="5">
        <v>85000</v>
      </c>
      <c r="G19" s="5">
        <v>95000</v>
      </c>
      <c r="H19" s="5">
        <v>105000</v>
      </c>
      <c r="I19" s="5">
        <v>110000</v>
      </c>
      <c r="J19" s="5">
        <v>100000</v>
      </c>
      <c r="K19" s="5">
        <v>100000</v>
      </c>
      <c r="L19" s="5">
        <v>104000</v>
      </c>
      <c r="M19" s="5">
        <v>100000</v>
      </c>
      <c r="N19" s="5">
        <v>100000</v>
      </c>
      <c r="O19" s="5">
        <v>105000</v>
      </c>
      <c r="P19" s="5">
        <v>107000</v>
      </c>
      <c r="Q19" s="5">
        <v>113000</v>
      </c>
      <c r="R19" s="5">
        <v>118250</v>
      </c>
      <c r="S19" s="5">
        <v>125000</v>
      </c>
      <c r="T19" s="5">
        <v>130000</v>
      </c>
      <c r="U19" s="5">
        <v>137000</v>
      </c>
      <c r="V19" s="5">
        <v>136000</v>
      </c>
      <c r="W19" s="5">
        <v>152080</v>
      </c>
      <c r="X19" s="5">
        <v>153506.5</v>
      </c>
      <c r="Y19" s="8">
        <v>9.3799316149394407E-3</v>
      </c>
      <c r="Z19" s="8">
        <v>0.22805199999999989</v>
      </c>
      <c r="AA19" s="8">
        <v>0.5350649999999999</v>
      </c>
      <c r="AB19" s="8">
        <v>1.5584416666666669</v>
      </c>
    </row>
    <row r="20" spans="2:28" x14ac:dyDescent="0.3">
      <c r="B20" t="s">
        <v>166</v>
      </c>
      <c r="C20" t="s">
        <v>167</v>
      </c>
      <c r="D20" s="5">
        <v>60000</v>
      </c>
      <c r="E20" s="5">
        <v>77000</v>
      </c>
      <c r="F20" s="5">
        <v>89375</v>
      </c>
      <c r="G20" s="5">
        <v>101995</v>
      </c>
      <c r="H20" s="5">
        <v>115000</v>
      </c>
      <c r="I20" s="5">
        <v>118000</v>
      </c>
      <c r="J20" s="5">
        <v>114950</v>
      </c>
      <c r="K20" s="5">
        <v>116000</v>
      </c>
      <c r="L20" s="5">
        <v>114995</v>
      </c>
      <c r="M20" s="5">
        <v>110500</v>
      </c>
      <c r="N20" s="5">
        <v>113000</v>
      </c>
      <c r="O20" s="5">
        <v>120000</v>
      </c>
      <c r="P20" s="5">
        <v>124950</v>
      </c>
      <c r="Q20" s="5">
        <v>127000</v>
      </c>
      <c r="R20" s="5">
        <v>132000</v>
      </c>
      <c r="S20" s="5">
        <v>135500</v>
      </c>
      <c r="T20" s="5">
        <v>137500</v>
      </c>
      <c r="U20" s="5">
        <v>147000</v>
      </c>
      <c r="V20" s="5">
        <v>150000</v>
      </c>
      <c r="W20" s="5">
        <v>160000</v>
      </c>
      <c r="X20" s="5">
        <v>168000</v>
      </c>
      <c r="Y20" s="8">
        <v>5.0000000000000037E-2</v>
      </c>
      <c r="Z20" s="8">
        <v>0.23985239852398529</v>
      </c>
      <c r="AA20" s="8">
        <v>0.48672566371681419</v>
      </c>
      <c r="AB20" s="8">
        <v>1.8</v>
      </c>
    </row>
    <row r="21" spans="2:28" x14ac:dyDescent="0.3">
      <c r="B21" t="s">
        <v>168</v>
      </c>
      <c r="C21" t="s">
        <v>169</v>
      </c>
      <c r="D21" s="5">
        <v>81500</v>
      </c>
      <c r="E21" s="5">
        <v>95000</v>
      </c>
      <c r="F21" s="5">
        <v>105000</v>
      </c>
      <c r="G21" s="5">
        <v>115055</v>
      </c>
      <c r="H21" s="5">
        <v>125000</v>
      </c>
      <c r="I21" s="5">
        <v>118000</v>
      </c>
      <c r="J21" s="5">
        <v>115000</v>
      </c>
      <c r="K21" s="5">
        <v>115000</v>
      </c>
      <c r="L21" s="5">
        <v>113000</v>
      </c>
      <c r="M21" s="5">
        <v>105000</v>
      </c>
      <c r="N21" s="5">
        <v>105000</v>
      </c>
      <c r="O21" s="5">
        <v>110000</v>
      </c>
      <c r="P21" s="5">
        <v>117500</v>
      </c>
      <c r="Q21" s="5">
        <v>121500</v>
      </c>
      <c r="R21" s="5">
        <v>130000</v>
      </c>
      <c r="S21" s="5">
        <v>137067</v>
      </c>
      <c r="T21" s="5">
        <v>140000</v>
      </c>
      <c r="U21" s="5">
        <v>155000</v>
      </c>
      <c r="V21" s="5">
        <v>160000</v>
      </c>
      <c r="W21" s="5">
        <v>171500</v>
      </c>
      <c r="X21" s="5">
        <v>175500</v>
      </c>
      <c r="Y21" s="8">
        <v>2.332361516034975E-2</v>
      </c>
      <c r="Z21" s="8">
        <v>0.28039571888200648</v>
      </c>
      <c r="AA21" s="8">
        <v>0.67142857142857149</v>
      </c>
      <c r="AB21" s="8">
        <v>1.1533742331288339</v>
      </c>
    </row>
    <row r="22" spans="2:28" x14ac:dyDescent="0.3">
      <c r="B22" t="s">
        <v>170</v>
      </c>
      <c r="C22" t="s">
        <v>171</v>
      </c>
      <c r="D22" s="5">
        <v>74000</v>
      </c>
      <c r="E22" s="5">
        <v>93000</v>
      </c>
      <c r="F22" s="5">
        <v>110000</v>
      </c>
      <c r="G22" s="5">
        <v>132000</v>
      </c>
      <c r="H22" s="5">
        <v>145000</v>
      </c>
      <c r="I22" s="5">
        <v>140000</v>
      </c>
      <c r="J22" s="5">
        <v>138000</v>
      </c>
      <c r="K22" s="5">
        <v>136275</v>
      </c>
      <c r="L22" s="5">
        <v>140000</v>
      </c>
      <c r="M22" s="5">
        <v>136950</v>
      </c>
      <c r="N22" s="5">
        <v>140000</v>
      </c>
      <c r="O22" s="5">
        <v>150000</v>
      </c>
      <c r="P22" s="5">
        <v>153500</v>
      </c>
      <c r="Q22" s="5">
        <v>155000</v>
      </c>
      <c r="R22" s="5">
        <v>160000</v>
      </c>
      <c r="S22" s="5">
        <v>165500</v>
      </c>
      <c r="T22" s="5">
        <v>168000</v>
      </c>
      <c r="U22" s="5">
        <v>180000</v>
      </c>
      <c r="V22" s="5">
        <v>187150</v>
      </c>
      <c r="W22" s="5">
        <v>200000</v>
      </c>
      <c r="X22" s="5">
        <v>205000</v>
      </c>
      <c r="Y22" s="8">
        <v>2.4999999999999911E-2</v>
      </c>
      <c r="Z22" s="8">
        <v>0.23867069486404821</v>
      </c>
      <c r="AA22" s="8">
        <v>0.46428571428571419</v>
      </c>
      <c r="AB22" s="8">
        <v>1.77027027027027</v>
      </c>
    </row>
    <row r="23" spans="2:28" x14ac:dyDescent="0.3">
      <c r="B23" t="s">
        <v>172</v>
      </c>
      <c r="C23" t="s">
        <v>173</v>
      </c>
      <c r="D23" s="5">
        <v>55000</v>
      </c>
      <c r="E23" s="5">
        <v>67000</v>
      </c>
      <c r="F23" s="5">
        <v>80000</v>
      </c>
      <c r="G23" s="5">
        <v>87000</v>
      </c>
      <c r="H23" s="5">
        <v>97500</v>
      </c>
      <c r="I23" s="5">
        <v>95000</v>
      </c>
      <c r="J23" s="5">
        <v>90000</v>
      </c>
      <c r="K23" s="5">
        <v>97000</v>
      </c>
      <c r="L23" s="5">
        <v>90500</v>
      </c>
      <c r="M23" s="5">
        <v>90000</v>
      </c>
      <c r="N23" s="5">
        <v>95000</v>
      </c>
      <c r="O23" s="5">
        <v>95000</v>
      </c>
      <c r="P23" s="5">
        <v>103000</v>
      </c>
      <c r="Q23" s="5">
        <v>95000</v>
      </c>
      <c r="R23" s="5">
        <v>89000</v>
      </c>
      <c r="S23" s="5">
        <v>94000</v>
      </c>
      <c r="T23" s="5">
        <v>100000</v>
      </c>
      <c r="U23" s="5">
        <v>98000</v>
      </c>
      <c r="V23" s="5">
        <v>98416.5</v>
      </c>
      <c r="W23" s="5">
        <v>95000</v>
      </c>
      <c r="X23" s="5">
        <v>107108</v>
      </c>
      <c r="Y23" s="8">
        <v>0.12745263157894729</v>
      </c>
      <c r="Z23" s="8">
        <v>0.1394468085106384</v>
      </c>
      <c r="AA23" s="8">
        <v>0.12745263157894729</v>
      </c>
      <c r="AB23" s="8">
        <v>0.94741818181818171</v>
      </c>
    </row>
    <row r="24" spans="2:28" x14ac:dyDescent="0.3">
      <c r="B24" t="s">
        <v>174</v>
      </c>
      <c r="C24" t="s">
        <v>175</v>
      </c>
      <c r="D24" s="5">
        <v>85007</v>
      </c>
      <c r="E24" s="5">
        <v>96000</v>
      </c>
      <c r="F24" s="5">
        <v>113000</v>
      </c>
      <c r="G24" s="5">
        <v>125000</v>
      </c>
      <c r="H24" s="5">
        <v>144222</v>
      </c>
      <c r="I24" s="5">
        <v>147500</v>
      </c>
      <c r="J24" s="5">
        <v>142500</v>
      </c>
      <c r="K24" s="5">
        <v>147250</v>
      </c>
      <c r="L24" s="5">
        <v>145000</v>
      </c>
      <c r="M24" s="5">
        <v>143000</v>
      </c>
      <c r="N24" s="5">
        <v>149995</v>
      </c>
      <c r="O24" s="5">
        <v>155000</v>
      </c>
      <c r="P24" s="5">
        <v>162500</v>
      </c>
      <c r="Q24" s="5">
        <v>167000</v>
      </c>
      <c r="R24" s="5">
        <v>175000</v>
      </c>
      <c r="S24" s="5">
        <v>188140.5</v>
      </c>
      <c r="T24" s="5">
        <v>196000</v>
      </c>
      <c r="U24" s="5">
        <v>216997.5</v>
      </c>
      <c r="V24" s="5">
        <v>235000</v>
      </c>
      <c r="W24" s="5">
        <v>259995</v>
      </c>
      <c r="X24" s="5">
        <v>255000</v>
      </c>
      <c r="Y24" s="8">
        <v>-1.921190792130623E-2</v>
      </c>
      <c r="Z24" s="8">
        <v>0.35537005588908288</v>
      </c>
      <c r="AA24" s="8">
        <v>0.70005666855561843</v>
      </c>
      <c r="AB24" s="8">
        <v>1.9997529615208161</v>
      </c>
    </row>
    <row r="25" spans="2:28" x14ac:dyDescent="0.3">
      <c r="B25" t="s">
        <v>176</v>
      </c>
      <c r="C25" t="s">
        <v>177</v>
      </c>
      <c r="D25" s="5">
        <v>62000</v>
      </c>
      <c r="E25" s="5">
        <v>75183.5</v>
      </c>
      <c r="F25" s="5">
        <v>88250</v>
      </c>
      <c r="G25" s="5">
        <v>103490</v>
      </c>
      <c r="H25" s="5">
        <v>125000</v>
      </c>
      <c r="I25" s="5">
        <v>125000</v>
      </c>
      <c r="J25" s="5">
        <v>125000</v>
      </c>
      <c r="K25" s="5">
        <v>124700</v>
      </c>
      <c r="L25" s="5">
        <v>120000</v>
      </c>
      <c r="M25" s="5">
        <v>130000</v>
      </c>
      <c r="N25" s="5">
        <v>125000</v>
      </c>
      <c r="O25" s="5">
        <v>135000</v>
      </c>
      <c r="P25" s="5">
        <v>136626</v>
      </c>
      <c r="Q25" s="5">
        <v>142750</v>
      </c>
      <c r="R25" s="5">
        <v>144000</v>
      </c>
      <c r="S25" s="5">
        <v>150000</v>
      </c>
      <c r="T25" s="5">
        <v>159500</v>
      </c>
      <c r="U25" s="5">
        <v>165000</v>
      </c>
      <c r="V25" s="5">
        <v>161159</v>
      </c>
      <c r="W25" s="5">
        <v>180000</v>
      </c>
      <c r="X25" s="5">
        <v>188250</v>
      </c>
      <c r="Y25" s="8">
        <v>4.5833333333333393E-2</v>
      </c>
      <c r="Z25" s="8">
        <v>0.25499999999999989</v>
      </c>
      <c r="AA25" s="8">
        <v>0.50600000000000001</v>
      </c>
      <c r="AB25" s="8">
        <v>2.036290322580645</v>
      </c>
    </row>
    <row r="26" spans="2:28" x14ac:dyDescent="0.3">
      <c r="B26" t="s">
        <v>178</v>
      </c>
      <c r="C26" t="s">
        <v>179</v>
      </c>
      <c r="D26" s="5">
        <v>46000</v>
      </c>
      <c r="E26" s="5">
        <v>58175</v>
      </c>
      <c r="F26" s="5">
        <v>72000</v>
      </c>
      <c r="G26" s="5">
        <v>75750</v>
      </c>
      <c r="H26" s="5">
        <v>90000</v>
      </c>
      <c r="I26" s="5">
        <v>92000</v>
      </c>
      <c r="J26" s="5">
        <v>85000</v>
      </c>
      <c r="K26" s="5">
        <v>90000</v>
      </c>
      <c r="L26" s="5">
        <v>85000</v>
      </c>
      <c r="M26" s="5">
        <v>92750</v>
      </c>
      <c r="N26" s="5">
        <v>91800</v>
      </c>
      <c r="O26" s="5">
        <v>90000</v>
      </c>
      <c r="P26" s="5">
        <v>90000</v>
      </c>
      <c r="Q26" s="5">
        <v>98000</v>
      </c>
      <c r="R26" s="5">
        <v>90000</v>
      </c>
      <c r="S26" s="5">
        <v>105000</v>
      </c>
      <c r="T26" s="5">
        <v>117000</v>
      </c>
      <c r="U26" s="5">
        <v>123500</v>
      </c>
      <c r="V26" s="5">
        <v>128000</v>
      </c>
      <c r="W26" s="5">
        <v>135000</v>
      </c>
      <c r="X26" s="5">
        <v>156250</v>
      </c>
      <c r="Y26" s="8">
        <v>0.15740740740740741</v>
      </c>
      <c r="Z26" s="8">
        <v>0.48809523809523808</v>
      </c>
      <c r="AA26" s="8">
        <v>0.70206971677559915</v>
      </c>
      <c r="AB26" s="8">
        <v>2.3967391304347831</v>
      </c>
    </row>
    <row r="27" spans="2:28" x14ac:dyDescent="0.3">
      <c r="B27" t="s">
        <v>180</v>
      </c>
      <c r="C27" t="s">
        <v>181</v>
      </c>
      <c r="D27" s="5">
        <v>50000</v>
      </c>
      <c r="E27" s="5">
        <v>63000</v>
      </c>
      <c r="F27" s="5">
        <v>75000</v>
      </c>
      <c r="G27" s="5">
        <v>86000</v>
      </c>
      <c r="H27" s="5">
        <v>97125</v>
      </c>
      <c r="I27" s="5">
        <v>97000</v>
      </c>
      <c r="J27" s="5">
        <v>90000</v>
      </c>
      <c r="K27" s="5">
        <v>95000</v>
      </c>
      <c r="L27" s="5">
        <v>90000</v>
      </c>
      <c r="M27" s="5">
        <v>87000</v>
      </c>
      <c r="N27" s="5">
        <v>85000</v>
      </c>
      <c r="O27" s="5">
        <v>97000</v>
      </c>
      <c r="P27" s="5">
        <v>95000</v>
      </c>
      <c r="Q27" s="5">
        <v>89500</v>
      </c>
      <c r="R27" s="5">
        <v>93000</v>
      </c>
      <c r="S27" s="5">
        <v>95000</v>
      </c>
      <c r="T27" s="5">
        <v>100000</v>
      </c>
      <c r="U27" s="5">
        <v>110000</v>
      </c>
      <c r="V27" s="5">
        <v>110000</v>
      </c>
      <c r="W27" s="5">
        <v>125000</v>
      </c>
      <c r="X27" s="5">
        <v>122997.5</v>
      </c>
      <c r="Y27" s="8">
        <v>-1.6020000000000031E-2</v>
      </c>
      <c r="Z27" s="8">
        <v>0.29471052631578942</v>
      </c>
      <c r="AA27" s="8">
        <v>0.44702941176470579</v>
      </c>
      <c r="AB27" s="8">
        <v>1.4599500000000001</v>
      </c>
    </row>
    <row r="28" spans="2:28" x14ac:dyDescent="0.3">
      <c r="B28" t="s">
        <v>182</v>
      </c>
      <c r="C28" t="s">
        <v>183</v>
      </c>
      <c r="D28" s="5">
        <v>53000</v>
      </c>
      <c r="E28" s="5">
        <v>65150</v>
      </c>
      <c r="F28" s="5">
        <v>78500</v>
      </c>
      <c r="G28" s="5">
        <v>90000</v>
      </c>
      <c r="H28" s="5">
        <v>96000</v>
      </c>
      <c r="I28" s="5">
        <v>95000</v>
      </c>
      <c r="J28" s="5">
        <v>91350</v>
      </c>
      <c r="K28" s="5">
        <v>95000</v>
      </c>
      <c r="L28" s="5">
        <v>91000</v>
      </c>
      <c r="M28" s="5">
        <v>90000</v>
      </c>
      <c r="N28" s="5">
        <v>91000</v>
      </c>
      <c r="O28" s="5">
        <v>93500</v>
      </c>
      <c r="P28" s="5">
        <v>99000</v>
      </c>
      <c r="Q28" s="5">
        <v>100000</v>
      </c>
      <c r="R28" s="5">
        <v>106000</v>
      </c>
      <c r="S28" s="5">
        <v>116000</v>
      </c>
      <c r="T28" s="5">
        <v>118000</v>
      </c>
      <c r="U28" s="5">
        <v>118500</v>
      </c>
      <c r="V28" s="5">
        <v>121000</v>
      </c>
      <c r="W28" s="5">
        <v>134995</v>
      </c>
      <c r="X28" s="5">
        <v>135000</v>
      </c>
      <c r="Y28" s="8">
        <v>3.7038408829959117E-5</v>
      </c>
      <c r="Z28" s="8">
        <v>0.1637931034482758</v>
      </c>
      <c r="AA28" s="8">
        <v>0.48351648351648358</v>
      </c>
      <c r="AB28" s="8">
        <v>1.547169811320755</v>
      </c>
    </row>
    <row r="29" spans="2:28" x14ac:dyDescent="0.3">
      <c r="B29" t="s">
        <v>184</v>
      </c>
      <c r="C29" t="s">
        <v>185</v>
      </c>
      <c r="D29" s="5">
        <v>55000</v>
      </c>
      <c r="E29" s="5">
        <v>65751</v>
      </c>
      <c r="F29" s="5">
        <v>86000</v>
      </c>
      <c r="G29" s="5">
        <v>94375</v>
      </c>
      <c r="H29" s="5">
        <v>100000</v>
      </c>
      <c r="I29" s="5">
        <v>111500</v>
      </c>
      <c r="J29" s="5">
        <v>110000</v>
      </c>
      <c r="K29" s="5">
        <v>105000</v>
      </c>
      <c r="L29" s="5">
        <v>115000</v>
      </c>
      <c r="M29" s="5">
        <v>118000</v>
      </c>
      <c r="N29" s="5">
        <v>120000</v>
      </c>
      <c r="O29" s="5">
        <v>115000</v>
      </c>
      <c r="P29" s="5">
        <v>122000</v>
      </c>
      <c r="Q29" s="5">
        <v>126000</v>
      </c>
      <c r="R29" s="5">
        <v>142750</v>
      </c>
      <c r="S29" s="5">
        <v>148000</v>
      </c>
      <c r="T29" s="5">
        <v>150000</v>
      </c>
      <c r="U29" s="5">
        <v>156000</v>
      </c>
      <c r="V29" s="5">
        <v>171066</v>
      </c>
      <c r="W29" s="5">
        <v>205000</v>
      </c>
      <c r="X29" s="5">
        <v>185000</v>
      </c>
      <c r="Y29" s="8">
        <v>-9.7560975609756073E-2</v>
      </c>
      <c r="Z29" s="8">
        <v>0.25</v>
      </c>
      <c r="AA29" s="8">
        <v>0.54166666666666674</v>
      </c>
      <c r="AB29" s="8">
        <v>2.3636363636363642</v>
      </c>
    </row>
    <row r="30" spans="2:28" x14ac:dyDescent="0.3">
      <c r="B30" t="s">
        <v>186</v>
      </c>
      <c r="C30" t="s">
        <v>187</v>
      </c>
      <c r="D30" s="5">
        <v>85250</v>
      </c>
      <c r="E30" s="5">
        <v>100000</v>
      </c>
      <c r="F30" s="5">
        <v>117000</v>
      </c>
      <c r="G30" s="5">
        <v>134995</v>
      </c>
      <c r="H30" s="5">
        <v>149997.5</v>
      </c>
      <c r="I30" s="5">
        <v>145000</v>
      </c>
      <c r="J30" s="5">
        <v>148000</v>
      </c>
      <c r="K30" s="5">
        <v>149767.5</v>
      </c>
      <c r="L30" s="5">
        <v>154000</v>
      </c>
      <c r="M30" s="5">
        <v>148000</v>
      </c>
      <c r="N30" s="5">
        <v>153000</v>
      </c>
      <c r="O30" s="5">
        <v>160000</v>
      </c>
      <c r="P30" s="5">
        <v>162500</v>
      </c>
      <c r="Q30" s="5">
        <v>162997.5</v>
      </c>
      <c r="R30" s="5">
        <v>170000</v>
      </c>
      <c r="S30" s="5">
        <v>172415</v>
      </c>
      <c r="T30" s="5">
        <v>176000</v>
      </c>
      <c r="U30" s="5">
        <v>197950</v>
      </c>
      <c r="V30" s="5">
        <v>196666.5</v>
      </c>
      <c r="W30" s="5">
        <v>215000</v>
      </c>
      <c r="X30" s="5">
        <v>220000</v>
      </c>
      <c r="Y30" s="8">
        <v>2.325581395348841E-2</v>
      </c>
      <c r="Z30" s="8">
        <v>0.27599106806252349</v>
      </c>
      <c r="AA30" s="8">
        <v>0.43790849673202609</v>
      </c>
      <c r="AB30" s="8">
        <v>1.580645161290323</v>
      </c>
    </row>
    <row r="31" spans="2:28" x14ac:dyDescent="0.3">
      <c r="B31" t="s">
        <v>188</v>
      </c>
      <c r="C31" t="s">
        <v>189</v>
      </c>
      <c r="D31" s="5">
        <v>60550</v>
      </c>
      <c r="E31" s="5">
        <v>70000</v>
      </c>
      <c r="F31" s="5">
        <v>85000</v>
      </c>
      <c r="G31" s="5">
        <v>94500</v>
      </c>
      <c r="H31" s="5">
        <v>107125</v>
      </c>
      <c r="I31" s="5">
        <v>105890</v>
      </c>
      <c r="J31" s="5">
        <v>104000</v>
      </c>
      <c r="K31" s="5">
        <v>100000</v>
      </c>
      <c r="L31" s="5">
        <v>95000</v>
      </c>
      <c r="M31" s="5">
        <v>91872.5</v>
      </c>
      <c r="N31" s="5">
        <v>100000</v>
      </c>
      <c r="O31" s="5">
        <v>108750</v>
      </c>
      <c r="P31" s="5">
        <v>113000</v>
      </c>
      <c r="Q31" s="5">
        <v>115000</v>
      </c>
      <c r="R31" s="5">
        <v>122000</v>
      </c>
      <c r="S31" s="5">
        <v>123000</v>
      </c>
      <c r="T31" s="5">
        <v>127500</v>
      </c>
      <c r="U31" s="5">
        <v>130000</v>
      </c>
      <c r="V31" s="5">
        <v>135017.5</v>
      </c>
      <c r="W31" s="5">
        <v>145000</v>
      </c>
      <c r="X31" s="5">
        <v>145000</v>
      </c>
      <c r="Y31" s="8">
        <v>0</v>
      </c>
      <c r="Z31" s="8">
        <v>0.17886178861788629</v>
      </c>
      <c r="AA31" s="8">
        <v>0.45</v>
      </c>
      <c r="AB31" s="8">
        <v>1.3947151114781171</v>
      </c>
    </row>
    <row r="32" spans="2:28" x14ac:dyDescent="0.3">
      <c r="B32" t="s">
        <v>190</v>
      </c>
      <c r="C32" t="s">
        <v>191</v>
      </c>
      <c r="D32" s="5">
        <v>74400</v>
      </c>
      <c r="E32" s="5">
        <v>90000</v>
      </c>
      <c r="F32" s="5">
        <v>105000</v>
      </c>
      <c r="G32" s="5">
        <v>125000</v>
      </c>
      <c r="H32" s="5">
        <v>140000</v>
      </c>
      <c r="I32" s="5">
        <v>137500</v>
      </c>
      <c r="J32" s="5">
        <v>140000</v>
      </c>
      <c r="K32" s="5">
        <v>142500</v>
      </c>
      <c r="L32" s="5">
        <v>150000</v>
      </c>
      <c r="M32" s="5">
        <v>135500</v>
      </c>
      <c r="N32" s="5">
        <v>135000</v>
      </c>
      <c r="O32" s="5">
        <v>145125</v>
      </c>
      <c r="P32" s="5">
        <v>145000</v>
      </c>
      <c r="Q32" s="5">
        <v>145000</v>
      </c>
      <c r="R32" s="5">
        <v>148500</v>
      </c>
      <c r="S32" s="5">
        <v>155000</v>
      </c>
      <c r="T32" s="5">
        <v>145000</v>
      </c>
      <c r="U32" s="5">
        <v>165000</v>
      </c>
      <c r="V32" s="5">
        <v>162250</v>
      </c>
      <c r="W32" s="5">
        <v>175000</v>
      </c>
      <c r="X32" s="5">
        <v>172500</v>
      </c>
      <c r="Y32" s="8">
        <v>-1.428571428571423E-2</v>
      </c>
      <c r="Z32" s="8">
        <v>0.1129032258064515</v>
      </c>
      <c r="AA32" s="8">
        <v>0.27777777777777768</v>
      </c>
      <c r="AB32" s="8">
        <v>1.318548387096774</v>
      </c>
    </row>
    <row r="33" spans="2:28" x14ac:dyDescent="0.3">
      <c r="B33" t="s">
        <v>192</v>
      </c>
      <c r="C33" t="s">
        <v>193</v>
      </c>
      <c r="D33" s="5">
        <v>53200</v>
      </c>
      <c r="E33" s="5">
        <v>65000</v>
      </c>
      <c r="F33" s="5">
        <v>72000</v>
      </c>
      <c r="G33" s="5">
        <v>82000</v>
      </c>
      <c r="H33" s="5">
        <v>96005</v>
      </c>
      <c r="I33" s="5">
        <v>98000</v>
      </c>
      <c r="J33" s="5">
        <v>98500</v>
      </c>
      <c r="K33" s="5">
        <v>110000</v>
      </c>
      <c r="L33" s="5">
        <v>115375</v>
      </c>
      <c r="M33" s="5">
        <v>113750</v>
      </c>
      <c r="N33" s="5">
        <v>121500</v>
      </c>
      <c r="O33" s="5">
        <v>129500</v>
      </c>
      <c r="P33" s="5">
        <v>135000</v>
      </c>
      <c r="Q33" s="5">
        <v>150000</v>
      </c>
      <c r="R33" s="5">
        <v>155000</v>
      </c>
      <c r="S33" s="5">
        <v>155000</v>
      </c>
      <c r="T33" s="5">
        <v>154000</v>
      </c>
      <c r="U33" s="5">
        <v>162500</v>
      </c>
      <c r="V33" s="5">
        <v>162995</v>
      </c>
      <c r="W33" s="5">
        <v>182214.5</v>
      </c>
      <c r="X33" s="5">
        <v>182750</v>
      </c>
      <c r="Y33" s="8">
        <v>2.9388440546718191E-3</v>
      </c>
      <c r="Z33" s="8">
        <v>0.17903225806451609</v>
      </c>
      <c r="AA33" s="8">
        <v>0.50411522633744865</v>
      </c>
      <c r="AB33" s="8">
        <v>2.4351503759398501</v>
      </c>
    </row>
    <row r="34" spans="2:28" x14ac:dyDescent="0.3">
      <c r="B34" t="s">
        <v>194</v>
      </c>
      <c r="C34" t="s">
        <v>195</v>
      </c>
      <c r="D34" s="5">
        <v>75000</v>
      </c>
      <c r="E34" s="5">
        <v>85000</v>
      </c>
      <c r="F34" s="5">
        <v>105500</v>
      </c>
      <c r="G34" s="5">
        <v>120087.5</v>
      </c>
      <c r="H34" s="5">
        <v>135000</v>
      </c>
      <c r="I34" s="5">
        <v>124995</v>
      </c>
      <c r="J34" s="5">
        <v>125000</v>
      </c>
      <c r="K34" s="5">
        <v>125000</v>
      </c>
      <c r="L34" s="5">
        <v>125000</v>
      </c>
      <c r="M34" s="5">
        <v>123000</v>
      </c>
      <c r="N34" s="5">
        <v>124000</v>
      </c>
      <c r="O34" s="5">
        <v>125000</v>
      </c>
      <c r="P34" s="5">
        <v>132175</v>
      </c>
      <c r="Q34" s="5">
        <v>130000</v>
      </c>
      <c r="R34" s="5">
        <v>135000</v>
      </c>
      <c r="S34" s="5">
        <v>135000</v>
      </c>
      <c r="T34" s="5">
        <v>130025</v>
      </c>
      <c r="U34" s="5">
        <v>151151</v>
      </c>
      <c r="V34" s="5">
        <v>155000</v>
      </c>
      <c r="W34" s="5">
        <v>165000</v>
      </c>
      <c r="X34" s="5">
        <v>165000</v>
      </c>
      <c r="Y34" s="8">
        <v>0</v>
      </c>
      <c r="Z34" s="8">
        <v>0.22222222222222229</v>
      </c>
      <c r="AA34" s="8">
        <v>0.33064516129032251</v>
      </c>
      <c r="AB34" s="8">
        <v>1.2</v>
      </c>
    </row>
    <row r="35" spans="2:28" x14ac:dyDescent="0.3">
      <c r="B35" t="s">
        <v>196</v>
      </c>
      <c r="C35" t="s">
        <v>197</v>
      </c>
      <c r="D35" s="5">
        <v>65000</v>
      </c>
      <c r="E35" s="5">
        <v>79950</v>
      </c>
      <c r="F35" s="5">
        <v>92000</v>
      </c>
      <c r="G35" s="5">
        <v>105000</v>
      </c>
      <c r="H35" s="5">
        <v>115000</v>
      </c>
      <c r="I35" s="5">
        <v>114000</v>
      </c>
      <c r="J35" s="5">
        <v>109000</v>
      </c>
      <c r="K35" s="5">
        <v>110000</v>
      </c>
      <c r="L35" s="5">
        <v>112500</v>
      </c>
      <c r="M35" s="5">
        <v>105000</v>
      </c>
      <c r="N35" s="5">
        <v>104000</v>
      </c>
      <c r="O35" s="5">
        <v>110000</v>
      </c>
      <c r="P35" s="5">
        <v>115000</v>
      </c>
      <c r="Q35" s="5">
        <v>117500</v>
      </c>
      <c r="R35" s="5">
        <v>125000</v>
      </c>
      <c r="S35" s="5">
        <v>132000</v>
      </c>
      <c r="T35" s="5">
        <v>135000</v>
      </c>
      <c r="U35" s="5">
        <v>140000</v>
      </c>
      <c r="V35" s="5">
        <v>150000</v>
      </c>
      <c r="W35" s="5">
        <v>163012.5</v>
      </c>
      <c r="X35" s="5">
        <v>161500</v>
      </c>
      <c r="Y35" s="8">
        <v>-9.2784295682846185E-3</v>
      </c>
      <c r="Z35" s="8">
        <v>0.2234848484848484</v>
      </c>
      <c r="AA35" s="8">
        <v>0.55288461538461542</v>
      </c>
      <c r="AB35" s="8">
        <v>1.4846153846153849</v>
      </c>
    </row>
    <row r="36" spans="2:28" x14ac:dyDescent="0.3">
      <c r="B36" t="s">
        <v>198</v>
      </c>
      <c r="C36" t="s">
        <v>199</v>
      </c>
      <c r="D36" s="5">
        <v>92000</v>
      </c>
      <c r="E36" s="5">
        <v>106000</v>
      </c>
      <c r="F36" s="5">
        <v>116000</v>
      </c>
      <c r="G36" s="5">
        <v>125000</v>
      </c>
      <c r="H36" s="5">
        <v>145000</v>
      </c>
      <c r="I36" s="5">
        <v>150000</v>
      </c>
      <c r="J36" s="5">
        <v>140000</v>
      </c>
      <c r="K36" s="5">
        <v>145000</v>
      </c>
      <c r="L36" s="5">
        <v>152997.5</v>
      </c>
      <c r="M36" s="5">
        <v>150000</v>
      </c>
      <c r="N36" s="5">
        <v>139000</v>
      </c>
      <c r="O36" s="5">
        <v>150000</v>
      </c>
      <c r="P36" s="5">
        <v>148500</v>
      </c>
      <c r="Q36" s="5">
        <v>151000</v>
      </c>
      <c r="R36" s="5">
        <v>157000</v>
      </c>
      <c r="S36" s="5">
        <v>162000</v>
      </c>
      <c r="T36" s="5">
        <v>175000</v>
      </c>
      <c r="U36" s="5">
        <v>192250</v>
      </c>
      <c r="V36" s="5">
        <v>185000</v>
      </c>
      <c r="W36" s="5">
        <v>208000</v>
      </c>
      <c r="X36" s="5">
        <v>205000</v>
      </c>
      <c r="Y36" s="8">
        <v>-1.442307692307687E-2</v>
      </c>
      <c r="Z36" s="8">
        <v>0.26543209876543222</v>
      </c>
      <c r="AA36" s="8">
        <v>0.47482014388489202</v>
      </c>
      <c r="AB36" s="8">
        <v>1.2282608695652171</v>
      </c>
    </row>
    <row r="37" spans="2:28" x14ac:dyDescent="0.3">
      <c r="B37" t="s">
        <v>200</v>
      </c>
      <c r="C37" t="s">
        <v>201</v>
      </c>
      <c r="D37" s="5">
        <v>55000</v>
      </c>
      <c r="E37" s="5">
        <v>66500</v>
      </c>
      <c r="F37" s="5">
        <v>80000</v>
      </c>
      <c r="G37" s="5">
        <v>85000</v>
      </c>
      <c r="H37" s="5">
        <v>95000</v>
      </c>
      <c r="I37" s="5">
        <v>96000</v>
      </c>
      <c r="J37" s="5">
        <v>86000</v>
      </c>
      <c r="K37" s="5">
        <v>91000</v>
      </c>
      <c r="L37" s="5">
        <v>95000</v>
      </c>
      <c r="M37" s="5">
        <v>90000</v>
      </c>
      <c r="N37" s="5">
        <v>91000</v>
      </c>
      <c r="O37" s="5">
        <v>93439</v>
      </c>
      <c r="P37" s="5">
        <v>93500</v>
      </c>
      <c r="Q37" s="5">
        <v>90000</v>
      </c>
      <c r="R37" s="5">
        <v>92500</v>
      </c>
      <c r="S37" s="5">
        <v>99000</v>
      </c>
      <c r="T37" s="5">
        <v>100000</v>
      </c>
      <c r="U37" s="5">
        <v>107000</v>
      </c>
      <c r="V37" s="5">
        <v>105525</v>
      </c>
      <c r="W37" s="5">
        <v>117500</v>
      </c>
      <c r="X37" s="5">
        <v>121000</v>
      </c>
      <c r="Y37" s="8">
        <v>2.978723404255312E-2</v>
      </c>
      <c r="Z37" s="8">
        <v>0.22222222222222229</v>
      </c>
      <c r="AA37" s="8">
        <v>0.32967032967032961</v>
      </c>
      <c r="AB37" s="8">
        <v>1.2</v>
      </c>
    </row>
    <row r="38" spans="2:28" x14ac:dyDescent="0.3">
      <c r="B38" t="s">
        <v>202</v>
      </c>
      <c r="C38" t="s">
        <v>203</v>
      </c>
      <c r="D38" s="5">
        <v>75000</v>
      </c>
      <c r="E38" s="5">
        <v>90000</v>
      </c>
      <c r="F38" s="5">
        <v>97000</v>
      </c>
      <c r="G38" s="5">
        <v>112000</v>
      </c>
      <c r="H38" s="5">
        <v>124000</v>
      </c>
      <c r="I38" s="5">
        <v>123883.25</v>
      </c>
      <c r="J38" s="5">
        <v>120000</v>
      </c>
      <c r="K38" s="5">
        <v>119000</v>
      </c>
      <c r="L38" s="5">
        <v>119000</v>
      </c>
      <c r="M38" s="5">
        <v>119000</v>
      </c>
      <c r="N38" s="5">
        <v>122500</v>
      </c>
      <c r="O38" s="5">
        <v>130000</v>
      </c>
      <c r="P38" s="5">
        <v>135525</v>
      </c>
      <c r="Q38" s="5">
        <v>132000</v>
      </c>
      <c r="R38" s="5">
        <v>135000</v>
      </c>
      <c r="S38" s="5">
        <v>145000</v>
      </c>
      <c r="T38" s="5">
        <v>157747.5</v>
      </c>
      <c r="U38" s="5">
        <v>170000</v>
      </c>
      <c r="V38" s="5">
        <v>180500</v>
      </c>
      <c r="W38" s="5">
        <v>210000</v>
      </c>
      <c r="X38" s="5">
        <v>200000</v>
      </c>
      <c r="Y38" s="8">
        <v>-4.7619047619047672E-2</v>
      </c>
      <c r="Z38" s="8">
        <v>0.3793103448275863</v>
      </c>
      <c r="AA38" s="8">
        <v>0.63265306122448983</v>
      </c>
      <c r="AB38" s="8">
        <v>1.666666666666667</v>
      </c>
    </row>
    <row r="39" spans="2:28" s="39" customFormat="1" x14ac:dyDescent="0.3">
      <c r="B39" s="43" t="s">
        <v>204</v>
      </c>
      <c r="C39" s="43" t="s">
        <v>205</v>
      </c>
      <c r="D39" s="44">
        <v>75000</v>
      </c>
      <c r="E39" s="44">
        <v>88000</v>
      </c>
      <c r="F39" s="44">
        <v>100500</v>
      </c>
      <c r="G39" s="44">
        <v>117995</v>
      </c>
      <c r="H39" s="44">
        <v>130000</v>
      </c>
      <c r="I39" s="44">
        <v>128000</v>
      </c>
      <c r="J39" s="44">
        <v>127500</v>
      </c>
      <c r="K39" s="44">
        <v>128000</v>
      </c>
      <c r="L39" s="44">
        <v>130000</v>
      </c>
      <c r="M39" s="44">
        <v>125000</v>
      </c>
      <c r="N39" s="44">
        <v>130000</v>
      </c>
      <c r="O39" s="44">
        <v>138000</v>
      </c>
      <c r="P39" s="44">
        <v>140000</v>
      </c>
      <c r="Q39" s="44">
        <v>140000</v>
      </c>
      <c r="R39" s="44">
        <v>147500</v>
      </c>
      <c r="S39" s="44">
        <v>151995</v>
      </c>
      <c r="T39" s="44">
        <v>156000</v>
      </c>
      <c r="U39" s="44">
        <v>167000</v>
      </c>
      <c r="V39" s="44">
        <v>171000</v>
      </c>
      <c r="W39" s="44">
        <v>185000</v>
      </c>
      <c r="X39" s="44">
        <v>185000</v>
      </c>
      <c r="Y39" s="86">
        <v>0</v>
      </c>
      <c r="Z39" s="86">
        <v>0.2171453008322641</v>
      </c>
      <c r="AA39" s="86">
        <v>0.42307692307692307</v>
      </c>
      <c r="AB39" s="86">
        <v>1.466666666666667</v>
      </c>
    </row>
    <row r="40" spans="2:28" x14ac:dyDescent="0.3">
      <c r="B40" s="117"/>
      <c r="C40" s="117"/>
      <c r="D40" s="117"/>
      <c r="E40" s="117"/>
      <c r="F40" s="117"/>
      <c r="G40" s="117"/>
      <c r="H40" s="117"/>
      <c r="I40" s="117"/>
    </row>
    <row r="42" spans="2:28" x14ac:dyDescent="0.3">
      <c r="B42" t="s">
        <v>206</v>
      </c>
      <c r="AB42" s="38" t="s">
        <v>207</v>
      </c>
    </row>
    <row r="43" spans="2:28" x14ac:dyDescent="0.3">
      <c r="B43" s="2" t="s">
        <v>208</v>
      </c>
      <c r="AB43" s="38" t="s">
        <v>209</v>
      </c>
    </row>
    <row r="44" spans="2:28" x14ac:dyDescent="0.3">
      <c r="AB44" s="38" t="s">
        <v>210</v>
      </c>
    </row>
    <row r="45" spans="2:28" x14ac:dyDescent="0.3">
      <c r="B45" s="2" t="s">
        <v>112</v>
      </c>
    </row>
  </sheetData>
  <mergeCells count="3">
    <mergeCell ref="B40:I40"/>
    <mergeCell ref="B5:X5"/>
    <mergeCell ref="Y5:AB5"/>
  </mergeCells>
  <hyperlinks>
    <hyperlink ref="AB2" location="index!A1" display="return to index" xr:uid="{00000000-0004-0000-0200-000000000000}"/>
    <hyperlink ref="B3" r:id="rId1" xr:uid="{00000000-0004-0000-0200-000001000000}"/>
    <hyperlink ref="B43" r:id="rId2" xr:uid="{00000000-0004-0000-0200-000002000000}"/>
    <hyperlink ref="B45" location="index!A1" display="return to index" xr:uid="{00000000-0004-0000-0200-000003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F046-7C60-492D-9904-667719F6FAFB}">
  <dimension ref="B1:W31"/>
  <sheetViews>
    <sheetView showGridLines="0" workbookViewId="0"/>
  </sheetViews>
  <sheetFormatPr defaultRowHeight="14.4" x14ac:dyDescent="0.3"/>
  <cols>
    <col min="1" max="1" width="3.6640625" customWidth="1"/>
    <col min="2" max="2" width="15.6640625" customWidth="1"/>
    <col min="3" max="10" width="11.88671875" customWidth="1"/>
    <col min="13" max="13" width="11.88671875" customWidth="1"/>
  </cols>
  <sheetData>
    <row r="1" spans="2:23" ht="10.199999999999999" customHeight="1" x14ac:dyDescent="0.3"/>
    <row r="2" spans="2:23" ht="17.399999999999999" x14ac:dyDescent="0.35">
      <c r="B2" s="1" t="s">
        <v>0</v>
      </c>
      <c r="J2" s="11" t="s">
        <v>112</v>
      </c>
    </row>
    <row r="3" spans="2:23" x14ac:dyDescent="0.3">
      <c r="B3" s="11" t="s">
        <v>1</v>
      </c>
    </row>
    <row r="5" spans="2:23" ht="30" customHeight="1" x14ac:dyDescent="0.3">
      <c r="B5" s="120" t="s">
        <v>300</v>
      </c>
      <c r="C5" s="120"/>
      <c r="D5" s="120"/>
      <c r="E5" s="120"/>
      <c r="F5" s="120"/>
      <c r="G5" s="120"/>
      <c r="H5" s="120"/>
      <c r="I5" s="120"/>
      <c r="J5" s="120"/>
    </row>
    <row r="6" spans="2:23" ht="43.2" customHeight="1" x14ac:dyDescent="0.3">
      <c r="B6" s="40" t="s">
        <v>214</v>
      </c>
      <c r="C6" s="54" t="s">
        <v>290</v>
      </c>
      <c r="D6" s="54" t="s">
        <v>291</v>
      </c>
      <c r="E6" s="54" t="s">
        <v>292</v>
      </c>
      <c r="F6" s="54" t="s">
        <v>293</v>
      </c>
      <c r="G6" s="54" t="s">
        <v>294</v>
      </c>
      <c r="H6" s="54" t="s">
        <v>295</v>
      </c>
      <c r="I6" s="54" t="s">
        <v>296</v>
      </c>
      <c r="J6" s="54" t="s">
        <v>297</v>
      </c>
    </row>
    <row r="7" spans="2:23" x14ac:dyDescent="0.3">
      <c r="B7" s="4" t="s">
        <v>239</v>
      </c>
      <c r="C7" s="13">
        <v>8.2836505388672321E-2</v>
      </c>
      <c r="D7" s="13">
        <v>0.19438837971081627</v>
      </c>
      <c r="E7" s="13">
        <v>0.29096272459104316</v>
      </c>
      <c r="F7" s="13">
        <v>0.27141713370696557</v>
      </c>
      <c r="G7" s="13">
        <v>0.18597857838364168</v>
      </c>
      <c r="H7" s="13">
        <v>0.35586481113320079</v>
      </c>
      <c r="I7" s="13">
        <v>0.41069306930693067</v>
      </c>
      <c r="J7" s="13">
        <v>0.49089368911478187</v>
      </c>
    </row>
    <row r="8" spans="2:23" x14ac:dyDescent="0.3">
      <c r="B8" s="4" t="s">
        <v>240</v>
      </c>
      <c r="C8" s="13">
        <v>0.12634716808071544</v>
      </c>
      <c r="D8" s="13">
        <v>0.18479303841445258</v>
      </c>
      <c r="E8" s="13">
        <v>0.21426655939930275</v>
      </c>
      <c r="F8" s="13">
        <v>0.20816653322658127</v>
      </c>
      <c r="G8" s="13">
        <v>0.21713729308666019</v>
      </c>
      <c r="H8" s="13">
        <v>0.16037110669317428</v>
      </c>
      <c r="I8" s="13">
        <v>0.2007920792079208</v>
      </c>
      <c r="J8" s="13">
        <v>0.17789072426937738</v>
      </c>
    </row>
    <row r="9" spans="2:23" x14ac:dyDescent="0.3">
      <c r="B9" s="4" t="s">
        <v>241</v>
      </c>
      <c r="C9" s="13">
        <v>0.16237674845218986</v>
      </c>
      <c r="D9" s="13">
        <v>0.25126559242960661</v>
      </c>
      <c r="E9" s="13">
        <v>0.23169750603378922</v>
      </c>
      <c r="F9" s="13">
        <v>0.23859087269815854</v>
      </c>
      <c r="G9" s="13">
        <v>0.1966893865628043</v>
      </c>
      <c r="H9" s="13">
        <v>0.1538914660187026</v>
      </c>
      <c r="I9" s="13">
        <v>0.15247524752475247</v>
      </c>
      <c r="J9" s="13">
        <v>0.10334603981363828</v>
      </c>
    </row>
    <row r="10" spans="2:23" x14ac:dyDescent="0.3">
      <c r="B10" s="4" t="s">
        <v>242</v>
      </c>
      <c r="C10" s="13">
        <v>0.57707521210731483</v>
      </c>
      <c r="D10" s="13">
        <v>0.32766436157892997</v>
      </c>
      <c r="E10" s="13">
        <v>0.22016626441405202</v>
      </c>
      <c r="F10" s="13">
        <v>0.22417934347477983</v>
      </c>
      <c r="G10" s="13">
        <v>0.37293086660175268</v>
      </c>
      <c r="H10" s="13">
        <v>0.10198070834253736</v>
      </c>
      <c r="I10" s="13">
        <v>0.12554455445544555</v>
      </c>
      <c r="J10" s="13">
        <v>0.10207539178314273</v>
      </c>
    </row>
    <row r="11" spans="2:23" x14ac:dyDescent="0.3">
      <c r="B11" s="73" t="s">
        <v>243</v>
      </c>
      <c r="C11" s="74">
        <v>5.1364365971107544E-2</v>
      </c>
      <c r="D11" s="74">
        <v>4.1888627866194621E-2</v>
      </c>
      <c r="E11" s="74">
        <v>4.290694556181282E-2</v>
      </c>
      <c r="F11" s="74">
        <v>5.7646116893514815E-2</v>
      </c>
      <c r="G11" s="74">
        <v>2.7263875365141188E-2</v>
      </c>
      <c r="H11" s="74">
        <v>0.22789190781238494</v>
      </c>
      <c r="I11" s="74">
        <v>0.1104950495049505</v>
      </c>
      <c r="J11" s="74">
        <v>0.12579415501905972</v>
      </c>
    </row>
    <row r="13" spans="2:23" ht="27" customHeight="1" x14ac:dyDescent="0.3">
      <c r="B13" s="123" t="s">
        <v>330</v>
      </c>
      <c r="C13" s="123"/>
      <c r="D13" s="123"/>
      <c r="E13" s="123"/>
      <c r="F13" s="123"/>
      <c r="G13" s="123"/>
      <c r="H13" s="123"/>
      <c r="I13" s="123"/>
      <c r="J13" s="123"/>
      <c r="K13" s="123"/>
      <c r="L13" s="123"/>
      <c r="M13" s="123"/>
      <c r="N13" s="123"/>
    </row>
    <row r="14" spans="2:23" x14ac:dyDescent="0.3">
      <c r="B14" s="70" t="s">
        <v>279</v>
      </c>
      <c r="C14" s="69"/>
      <c r="D14" s="69"/>
      <c r="E14" s="69"/>
      <c r="F14" s="69"/>
    </row>
    <row r="15" spans="2:23" x14ac:dyDescent="0.3">
      <c r="C15" s="67"/>
      <c r="D15" s="67"/>
      <c r="E15" s="67"/>
      <c r="F15" s="67"/>
    </row>
    <row r="16" spans="2:23" ht="59.4" customHeight="1" x14ac:dyDescent="0.3">
      <c r="B16" s="124" t="s">
        <v>248</v>
      </c>
      <c r="C16" s="124"/>
      <c r="D16" s="124"/>
      <c r="E16" s="124"/>
      <c r="F16" s="124"/>
      <c r="G16" s="124"/>
      <c r="H16" s="124"/>
      <c r="I16" s="124"/>
      <c r="J16" s="124"/>
      <c r="K16" s="124"/>
      <c r="L16" s="124"/>
      <c r="M16" s="124"/>
      <c r="N16" s="124"/>
      <c r="O16" s="62"/>
      <c r="P16" s="62"/>
      <c r="Q16" s="62"/>
      <c r="R16" s="62"/>
      <c r="S16" s="62"/>
      <c r="T16" s="62"/>
      <c r="U16" s="62"/>
      <c r="V16" s="62"/>
      <c r="W16" s="62"/>
    </row>
    <row r="17" spans="2:20" x14ac:dyDescent="0.3">
      <c r="B17" s="121" t="s">
        <v>249</v>
      </c>
      <c r="C17" s="122"/>
      <c r="D17" s="122"/>
      <c r="E17" s="122"/>
      <c r="F17" s="122"/>
      <c r="G17" s="122"/>
      <c r="H17" s="122"/>
      <c r="I17" s="122"/>
      <c r="J17" s="122"/>
      <c r="K17" s="53"/>
      <c r="L17" s="53"/>
      <c r="M17" s="53"/>
      <c r="N17" s="53"/>
      <c r="O17" s="53"/>
      <c r="P17" s="53"/>
      <c r="Q17" s="53"/>
      <c r="R17" s="53"/>
      <c r="S17" s="53"/>
      <c r="T17" s="53"/>
    </row>
    <row r="19" spans="2:20" x14ac:dyDescent="0.3">
      <c r="B19" t="s">
        <v>206</v>
      </c>
      <c r="J19" s="38" t="s">
        <v>207</v>
      </c>
    </row>
    <row r="20" spans="2:20" x14ac:dyDescent="0.3">
      <c r="B20" s="11" t="s">
        <v>208</v>
      </c>
      <c r="J20" s="38" t="s">
        <v>209</v>
      </c>
    </row>
    <row r="21" spans="2:20" x14ac:dyDescent="0.3">
      <c r="J21" s="38" t="s">
        <v>210</v>
      </c>
    </row>
    <row r="22" spans="2:20" x14ac:dyDescent="0.3">
      <c r="B22" s="11" t="s">
        <v>112</v>
      </c>
    </row>
    <row r="26" spans="2:20" x14ac:dyDescent="0.3">
      <c r="B26" s="3"/>
      <c r="C26" s="7"/>
      <c r="D26" s="7"/>
      <c r="E26" s="7"/>
      <c r="F26" s="7"/>
      <c r="G26" s="7"/>
      <c r="H26" s="7"/>
      <c r="I26" s="7"/>
      <c r="J26" s="7"/>
    </row>
    <row r="27" spans="2:20" x14ac:dyDescent="0.3">
      <c r="B27" s="4"/>
      <c r="C27" s="13"/>
      <c r="D27" s="13"/>
      <c r="E27" s="13"/>
      <c r="F27" s="13"/>
      <c r="G27" s="13"/>
      <c r="H27" s="13"/>
      <c r="I27" s="13"/>
      <c r="J27" s="13"/>
    </row>
    <row r="28" spans="2:20" x14ac:dyDescent="0.3">
      <c r="B28" s="4"/>
      <c r="C28" s="13"/>
      <c r="D28" s="13"/>
      <c r="E28" s="13"/>
      <c r="F28" s="13"/>
      <c r="G28" s="13"/>
      <c r="H28" s="13"/>
      <c r="I28" s="13"/>
      <c r="J28" s="13"/>
    </row>
    <row r="29" spans="2:20" x14ac:dyDescent="0.3">
      <c r="B29" s="4"/>
      <c r="C29" s="13"/>
      <c r="D29" s="13"/>
      <c r="E29" s="13"/>
      <c r="F29" s="13"/>
      <c r="G29" s="13"/>
      <c r="H29" s="13"/>
      <c r="I29" s="13"/>
      <c r="J29" s="13"/>
    </row>
    <row r="30" spans="2:20" x14ac:dyDescent="0.3">
      <c r="B30" s="4"/>
      <c r="C30" s="13"/>
      <c r="D30" s="13"/>
      <c r="E30" s="13"/>
      <c r="F30" s="13"/>
      <c r="G30" s="13"/>
      <c r="H30" s="13"/>
      <c r="I30" s="13"/>
      <c r="J30" s="13"/>
    </row>
    <row r="31" spans="2:20" x14ac:dyDescent="0.3">
      <c r="B31" s="4"/>
      <c r="C31" s="13"/>
      <c r="D31" s="13"/>
      <c r="E31" s="13"/>
      <c r="F31" s="13"/>
      <c r="G31" s="13"/>
      <c r="H31" s="13"/>
      <c r="I31" s="13"/>
      <c r="J31" s="13"/>
    </row>
  </sheetData>
  <mergeCells count="4">
    <mergeCell ref="B5:J5"/>
    <mergeCell ref="B17:J17"/>
    <mergeCell ref="B16:N16"/>
    <mergeCell ref="B13:N13"/>
  </mergeCells>
  <hyperlinks>
    <hyperlink ref="J2" location="index!A1" display="return to index" xr:uid="{221B46C4-4BB1-4B4F-8C50-22F1B148DFEF}"/>
    <hyperlink ref="B3" r:id="rId1" xr:uid="{686AEC69-7EB4-4C24-B601-3E984D8DB2EB}"/>
    <hyperlink ref="B20" r:id="rId2" xr:uid="{DF1281F5-DD93-463F-8EFB-D4C5F598D0CF}"/>
    <hyperlink ref="B22" location="index!A1" display="return to index" xr:uid="{1F76620C-4BF7-476D-B5BD-EA8DA69552F7}"/>
    <hyperlink ref="B14" r:id="rId3" xr:uid="{67AF57CE-3B9A-4526-963D-BC6E481F22D5}"/>
    <hyperlink ref="B17" r:id="rId4" xr:uid="{D24A897D-3EF1-4835-AB5E-18AE4A14566B}"/>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EDF2-2843-4368-9EBD-A76580A34ACE}">
  <dimension ref="B1:N22"/>
  <sheetViews>
    <sheetView showGridLines="0" workbookViewId="0"/>
  </sheetViews>
  <sheetFormatPr defaultRowHeight="14.4" x14ac:dyDescent="0.3"/>
  <cols>
    <col min="1" max="1" width="3.6640625" customWidth="1"/>
    <col min="2" max="2" width="15.6640625" customWidth="1"/>
    <col min="3" max="10" width="11.88671875" customWidth="1"/>
    <col min="14" max="14" width="9.6640625" customWidth="1"/>
  </cols>
  <sheetData>
    <row r="1" spans="2:14" ht="10.199999999999999" customHeight="1" x14ac:dyDescent="0.3"/>
    <row r="2" spans="2:14" ht="17.399999999999999" x14ac:dyDescent="0.35">
      <c r="B2" s="1" t="s">
        <v>0</v>
      </c>
      <c r="J2" s="11" t="s">
        <v>112</v>
      </c>
    </row>
    <row r="3" spans="2:14" x14ac:dyDescent="0.3">
      <c r="B3" s="11" t="s">
        <v>1</v>
      </c>
    </row>
    <row r="5" spans="2:14" ht="30" customHeight="1" x14ac:dyDescent="0.3">
      <c r="B5" s="120" t="s">
        <v>301</v>
      </c>
      <c r="C5" s="120"/>
      <c r="D5" s="120"/>
      <c r="E5" s="120"/>
      <c r="F5" s="120"/>
      <c r="G5" s="120"/>
      <c r="H5" s="120"/>
      <c r="I5" s="120"/>
      <c r="J5" s="120"/>
    </row>
    <row r="6" spans="2:14" ht="28.8" x14ac:dyDescent="0.3">
      <c r="B6" s="40" t="s">
        <v>214</v>
      </c>
      <c r="C6" s="54" t="s">
        <v>290</v>
      </c>
      <c r="D6" s="54" t="s">
        <v>291</v>
      </c>
      <c r="E6" s="54" t="s">
        <v>292</v>
      </c>
      <c r="F6" s="54" t="s">
        <v>293</v>
      </c>
      <c r="G6" s="54" t="s">
        <v>294</v>
      </c>
      <c r="H6" s="54" t="s">
        <v>295</v>
      </c>
      <c r="I6" s="54" t="s">
        <v>296</v>
      </c>
      <c r="J6" s="54" t="s">
        <v>297</v>
      </c>
    </row>
    <row r="7" spans="2:14" x14ac:dyDescent="0.3">
      <c r="B7" s="4" t="s">
        <v>239</v>
      </c>
      <c r="C7" s="12">
        <v>350000</v>
      </c>
      <c r="D7" s="12">
        <v>295000</v>
      </c>
      <c r="E7" s="12">
        <v>289879.5</v>
      </c>
      <c r="F7" s="12">
        <v>241500</v>
      </c>
      <c r="G7" s="12">
        <v>240000</v>
      </c>
      <c r="H7" s="12">
        <v>330000</v>
      </c>
      <c r="I7" s="12">
        <v>300150</v>
      </c>
      <c r="J7" s="12">
        <v>250000</v>
      </c>
    </row>
    <row r="8" spans="2:14" x14ac:dyDescent="0.3">
      <c r="B8" s="4" t="s">
        <v>240</v>
      </c>
      <c r="C8" s="12">
        <v>225000</v>
      </c>
      <c r="D8" s="12">
        <v>182500</v>
      </c>
      <c r="E8" s="12">
        <v>176639.5</v>
      </c>
      <c r="F8" s="12">
        <v>165000</v>
      </c>
      <c r="G8" s="12">
        <v>164500</v>
      </c>
      <c r="H8" s="12">
        <v>200000</v>
      </c>
      <c r="I8" s="12">
        <v>165000</v>
      </c>
      <c r="J8" s="12">
        <v>170000</v>
      </c>
    </row>
    <row r="9" spans="2:14" x14ac:dyDescent="0.3">
      <c r="B9" s="4" t="s">
        <v>241</v>
      </c>
      <c r="C9" s="12">
        <v>186000</v>
      </c>
      <c r="D9" s="12">
        <v>135000</v>
      </c>
      <c r="E9" s="12">
        <v>135000</v>
      </c>
      <c r="F9" s="12">
        <v>115000</v>
      </c>
      <c r="G9" s="12">
        <v>127500</v>
      </c>
      <c r="H9" s="12">
        <v>175125</v>
      </c>
      <c r="I9" s="12">
        <v>150000</v>
      </c>
      <c r="J9" s="12">
        <v>163750</v>
      </c>
    </row>
    <row r="10" spans="2:14" x14ac:dyDescent="0.3">
      <c r="B10" s="4" t="s">
        <v>242</v>
      </c>
      <c r="C10" s="12">
        <v>160000</v>
      </c>
      <c r="D10" s="12">
        <v>92000</v>
      </c>
      <c r="E10" s="12">
        <v>97000</v>
      </c>
      <c r="F10" s="12">
        <v>96599</v>
      </c>
      <c r="G10" s="12">
        <v>97000</v>
      </c>
      <c r="H10" s="12">
        <v>138555</v>
      </c>
      <c r="I10" s="12">
        <v>125000</v>
      </c>
      <c r="J10" s="12">
        <v>136500</v>
      </c>
    </row>
    <row r="11" spans="2:14" x14ac:dyDescent="0.3">
      <c r="B11" s="73" t="s">
        <v>243</v>
      </c>
      <c r="C11" s="58">
        <v>265000</v>
      </c>
      <c r="D11" s="58">
        <v>227497.5</v>
      </c>
      <c r="E11" s="58">
        <v>231500</v>
      </c>
      <c r="F11" s="58">
        <v>215000</v>
      </c>
      <c r="G11" s="58">
        <v>147500</v>
      </c>
      <c r="H11" s="58">
        <v>324995</v>
      </c>
      <c r="I11" s="58">
        <v>260000</v>
      </c>
      <c r="J11" s="58">
        <v>240000</v>
      </c>
    </row>
    <row r="13" spans="2:14" ht="27" customHeight="1" x14ac:dyDescent="0.3">
      <c r="B13" s="123" t="s">
        <v>330</v>
      </c>
      <c r="C13" s="123"/>
      <c r="D13" s="123"/>
      <c r="E13" s="123"/>
      <c r="F13" s="123"/>
      <c r="G13" s="123"/>
      <c r="H13" s="123"/>
      <c r="I13" s="123"/>
      <c r="J13" s="123"/>
      <c r="K13" s="123"/>
      <c r="L13" s="123"/>
      <c r="M13" s="123"/>
    </row>
    <row r="14" spans="2:14" x14ac:dyDescent="0.3">
      <c r="B14" s="70" t="s">
        <v>279</v>
      </c>
      <c r="C14" s="69"/>
      <c r="D14" s="69"/>
      <c r="E14" s="69"/>
      <c r="F14" s="69"/>
    </row>
    <row r="15" spans="2:14" x14ac:dyDescent="0.3">
      <c r="C15" s="67"/>
      <c r="D15" s="67"/>
      <c r="E15" s="67"/>
      <c r="F15" s="67"/>
    </row>
    <row r="16" spans="2:14" ht="61.2" customHeight="1" x14ac:dyDescent="0.3">
      <c r="B16" s="124" t="s">
        <v>248</v>
      </c>
      <c r="C16" s="124"/>
      <c r="D16" s="124"/>
      <c r="E16" s="124"/>
      <c r="F16" s="124"/>
      <c r="G16" s="124"/>
      <c r="H16" s="124"/>
      <c r="I16" s="124"/>
      <c r="J16" s="124"/>
      <c r="K16" s="124"/>
      <c r="L16" s="124"/>
      <c r="M16" s="124"/>
      <c r="N16" s="124"/>
    </row>
    <row r="17" spans="2:14" x14ac:dyDescent="0.3">
      <c r="B17" s="121" t="s">
        <v>249</v>
      </c>
      <c r="C17" s="122"/>
      <c r="D17" s="122"/>
      <c r="E17" s="122"/>
      <c r="F17" s="122"/>
      <c r="G17" s="122"/>
      <c r="H17" s="122"/>
      <c r="I17" s="122"/>
      <c r="J17" s="122"/>
      <c r="K17" s="53"/>
      <c r="L17" s="53"/>
      <c r="M17" s="53"/>
      <c r="N17" s="53"/>
    </row>
    <row r="18" spans="2:14" x14ac:dyDescent="0.3">
      <c r="B18" s="60"/>
      <c r="C18" s="61"/>
      <c r="D18" s="61"/>
      <c r="E18" s="61"/>
      <c r="F18" s="61"/>
      <c r="G18" s="61"/>
      <c r="H18" s="61"/>
      <c r="I18" s="61"/>
      <c r="J18" s="61"/>
      <c r="K18" s="53"/>
      <c r="L18" s="53"/>
      <c r="M18" s="53"/>
      <c r="N18" s="53"/>
    </row>
    <row r="19" spans="2:14" x14ac:dyDescent="0.3">
      <c r="B19" t="s">
        <v>206</v>
      </c>
      <c r="J19" s="38" t="s">
        <v>207</v>
      </c>
    </row>
    <row r="20" spans="2:14" x14ac:dyDescent="0.3">
      <c r="B20" s="11" t="s">
        <v>208</v>
      </c>
      <c r="J20" s="38" t="s">
        <v>209</v>
      </c>
    </row>
    <row r="21" spans="2:14" x14ac:dyDescent="0.3">
      <c r="J21" s="38" t="s">
        <v>210</v>
      </c>
    </row>
    <row r="22" spans="2:14" x14ac:dyDescent="0.3">
      <c r="B22" s="11" t="s">
        <v>112</v>
      </c>
    </row>
  </sheetData>
  <mergeCells count="4">
    <mergeCell ref="B5:J5"/>
    <mergeCell ref="B16:N16"/>
    <mergeCell ref="B17:J17"/>
    <mergeCell ref="B13:M13"/>
  </mergeCells>
  <hyperlinks>
    <hyperlink ref="J2" location="index!A1" display="return to index" xr:uid="{76226AEB-AC85-430D-9E81-6E4080F8A0DE}"/>
    <hyperlink ref="B3" r:id="rId1" xr:uid="{443972C7-C24A-4CB9-B7F7-1AC43E366DAF}"/>
    <hyperlink ref="B20" r:id="rId2" xr:uid="{CE5621D8-B129-44C3-8F9F-A9BC3FB34086}"/>
    <hyperlink ref="B22" location="index!A1" display="return to index" xr:uid="{65082EDD-B1D1-4B8A-A844-BE2262934655}"/>
    <hyperlink ref="B14" r:id="rId3" xr:uid="{E2D2F268-85DD-401C-A127-78B65521EC61}"/>
    <hyperlink ref="B17" r:id="rId4" xr:uid="{CA030560-4F1F-4751-9BCB-F075E0BE3315}"/>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G33"/>
  <sheetViews>
    <sheetView showGridLines="0" workbookViewId="0">
      <pane ySplit="6" topLeftCell="A7" activePane="bottomLeft" state="frozen"/>
      <selection pane="bottomLeft"/>
    </sheetView>
  </sheetViews>
  <sheetFormatPr defaultRowHeight="14.4" x14ac:dyDescent="0.3"/>
  <cols>
    <col min="1" max="1" width="3.6640625" customWidth="1"/>
    <col min="2" max="2" width="13.6640625" customWidth="1"/>
    <col min="3" max="3" width="11.6640625" customWidth="1"/>
    <col min="4" max="4" width="15.109375" customWidth="1"/>
    <col min="5" max="5" width="21" customWidth="1"/>
    <col min="6" max="6" width="14" customWidth="1"/>
    <col min="7" max="7" width="20.109375" customWidth="1"/>
  </cols>
  <sheetData>
    <row r="1" spans="2:7" ht="10.199999999999999" customHeight="1" x14ac:dyDescent="0.3"/>
    <row r="2" spans="2:7" ht="17.399999999999999" x14ac:dyDescent="0.35">
      <c r="B2" s="1" t="s">
        <v>0</v>
      </c>
      <c r="G2" s="2" t="s">
        <v>112</v>
      </c>
    </row>
    <row r="3" spans="2:7" x14ac:dyDescent="0.3">
      <c r="B3" s="2" t="s">
        <v>1</v>
      </c>
    </row>
    <row r="5" spans="2:7" ht="30" customHeight="1" x14ac:dyDescent="0.3">
      <c r="B5" s="120" t="s">
        <v>47</v>
      </c>
      <c r="C5" s="120"/>
      <c r="D5" s="120"/>
      <c r="E5" s="120"/>
      <c r="F5" s="120"/>
      <c r="G5" s="120"/>
    </row>
    <row r="6" spans="2:7" ht="50.4" customHeight="1" x14ac:dyDescent="0.3">
      <c r="B6" s="54" t="s">
        <v>214</v>
      </c>
      <c r="C6" s="54" t="s">
        <v>302</v>
      </c>
      <c r="D6" s="54" t="s">
        <v>303</v>
      </c>
      <c r="E6" s="54" t="s">
        <v>304</v>
      </c>
      <c r="F6" s="54" t="s">
        <v>305</v>
      </c>
      <c r="G6" s="54" t="s">
        <v>306</v>
      </c>
    </row>
    <row r="7" spans="2:7" x14ac:dyDescent="0.3">
      <c r="B7" t="s">
        <v>116</v>
      </c>
      <c r="C7" s="5">
        <v>25454</v>
      </c>
      <c r="D7" s="5">
        <v>113280</v>
      </c>
      <c r="E7" s="5">
        <v>138734</v>
      </c>
      <c r="F7" s="6">
        <v>0.1834734095463261</v>
      </c>
      <c r="G7" s="6">
        <v>0.81652659045367393</v>
      </c>
    </row>
    <row r="8" spans="2:7" x14ac:dyDescent="0.3">
      <c r="B8" t="s">
        <v>117</v>
      </c>
      <c r="C8" s="5">
        <v>25783</v>
      </c>
      <c r="D8" s="5">
        <v>109731</v>
      </c>
      <c r="E8" s="5">
        <v>135514</v>
      </c>
      <c r="F8" s="6">
        <v>0.19026078486355649</v>
      </c>
      <c r="G8" s="6">
        <v>0.80973921513644342</v>
      </c>
    </row>
    <row r="9" spans="2:7" x14ac:dyDescent="0.3">
      <c r="B9" t="s">
        <v>118</v>
      </c>
      <c r="C9" s="5">
        <v>25314</v>
      </c>
      <c r="D9" s="5">
        <v>117005</v>
      </c>
      <c r="E9" s="5">
        <v>142319</v>
      </c>
      <c r="F9" s="6">
        <v>0.17786802886473349</v>
      </c>
      <c r="G9" s="6">
        <v>0.82213197113526659</v>
      </c>
    </row>
    <row r="10" spans="2:7" x14ac:dyDescent="0.3">
      <c r="B10" t="s">
        <v>119</v>
      </c>
      <c r="C10" s="5">
        <v>25454</v>
      </c>
      <c r="D10" s="5">
        <v>125263</v>
      </c>
      <c r="E10" s="5">
        <v>150717</v>
      </c>
      <c r="F10" s="6">
        <v>0.16888605797620709</v>
      </c>
      <c r="G10" s="6">
        <v>0.83111394202379296</v>
      </c>
    </row>
    <row r="11" spans="2:7" x14ac:dyDescent="0.3">
      <c r="B11" t="s">
        <v>120</v>
      </c>
      <c r="C11" s="5">
        <v>22963</v>
      </c>
      <c r="D11" s="5">
        <v>125432</v>
      </c>
      <c r="E11" s="5">
        <v>148395</v>
      </c>
      <c r="F11" s="6">
        <v>0.1547424104585734</v>
      </c>
      <c r="G11" s="6">
        <v>0.8452575895414266</v>
      </c>
    </row>
    <row r="12" spans="2:7" x14ac:dyDescent="0.3">
      <c r="B12" t="s">
        <v>121</v>
      </c>
      <c r="C12" s="5">
        <v>18318</v>
      </c>
      <c r="D12" s="5">
        <v>68079</v>
      </c>
      <c r="E12" s="5">
        <v>86397</v>
      </c>
      <c r="F12" s="6">
        <v>0.21202125073787281</v>
      </c>
      <c r="G12" s="6">
        <v>0.78797874926212719</v>
      </c>
    </row>
    <row r="13" spans="2:7" x14ac:dyDescent="0.3">
      <c r="B13" t="s">
        <v>122</v>
      </c>
      <c r="C13" s="5">
        <v>18697</v>
      </c>
      <c r="D13" s="5">
        <v>53017</v>
      </c>
      <c r="E13" s="5">
        <v>71714</v>
      </c>
      <c r="F13" s="6">
        <v>0.26071617815210418</v>
      </c>
      <c r="G13" s="6">
        <v>0.73928382184789576</v>
      </c>
    </row>
    <row r="14" spans="2:7" x14ac:dyDescent="0.3">
      <c r="B14" t="s">
        <v>123</v>
      </c>
      <c r="C14" s="5">
        <v>20029</v>
      </c>
      <c r="D14" s="5">
        <v>51854</v>
      </c>
      <c r="E14" s="5">
        <v>71883</v>
      </c>
      <c r="F14" s="6">
        <v>0.27863333472448282</v>
      </c>
      <c r="G14" s="6">
        <v>0.72136666527551718</v>
      </c>
    </row>
    <row r="15" spans="2:7" x14ac:dyDescent="0.3">
      <c r="B15" t="s">
        <v>124</v>
      </c>
      <c r="C15" s="5">
        <v>20247</v>
      </c>
      <c r="D15" s="5">
        <v>50153</v>
      </c>
      <c r="E15" s="5">
        <v>70400</v>
      </c>
      <c r="F15" s="6">
        <v>0.28759943181818182</v>
      </c>
      <c r="G15" s="6">
        <v>0.71240056818181818</v>
      </c>
    </row>
    <row r="16" spans="2:7" x14ac:dyDescent="0.3">
      <c r="B16" t="s">
        <v>125</v>
      </c>
      <c r="C16" s="5">
        <v>22150</v>
      </c>
      <c r="D16" s="5">
        <v>50745</v>
      </c>
      <c r="E16" s="5">
        <v>72895</v>
      </c>
      <c r="F16" s="6">
        <v>0.30386171891076208</v>
      </c>
      <c r="G16" s="6">
        <v>0.69613828108923792</v>
      </c>
    </row>
    <row r="17" spans="2:7" x14ac:dyDescent="0.3">
      <c r="B17" t="s">
        <v>126</v>
      </c>
      <c r="C17" s="5">
        <v>26810</v>
      </c>
      <c r="D17" s="5">
        <v>60721</v>
      </c>
      <c r="E17" s="5">
        <v>87531</v>
      </c>
      <c r="F17" s="6">
        <v>0.30629148530235001</v>
      </c>
      <c r="G17" s="6">
        <v>0.69370851469764994</v>
      </c>
    </row>
    <row r="18" spans="2:7" x14ac:dyDescent="0.3">
      <c r="B18" t="s">
        <v>127</v>
      </c>
      <c r="C18" s="5">
        <v>29602</v>
      </c>
      <c r="D18" s="5">
        <v>63700</v>
      </c>
      <c r="E18" s="5">
        <v>93302</v>
      </c>
      <c r="F18" s="6">
        <v>0.31727079805363229</v>
      </c>
      <c r="G18" s="6">
        <v>0.68272920194636766</v>
      </c>
    </row>
    <row r="19" spans="2:7" x14ac:dyDescent="0.3">
      <c r="B19" t="s">
        <v>128</v>
      </c>
      <c r="C19" s="5">
        <v>30707</v>
      </c>
      <c r="D19" s="5">
        <v>69511</v>
      </c>
      <c r="E19" s="5">
        <v>100218</v>
      </c>
      <c r="F19" s="6">
        <v>0.30640204354507172</v>
      </c>
      <c r="G19" s="6">
        <v>0.69359795645492828</v>
      </c>
    </row>
    <row r="20" spans="2:7" x14ac:dyDescent="0.3">
      <c r="B20" t="s">
        <v>129</v>
      </c>
      <c r="C20" s="5">
        <v>31435</v>
      </c>
      <c r="D20" s="5">
        <v>69369</v>
      </c>
      <c r="E20" s="5">
        <v>100804</v>
      </c>
      <c r="F20" s="6">
        <v>0.31184278401650728</v>
      </c>
      <c r="G20" s="6">
        <v>0.68815721598349266</v>
      </c>
    </row>
    <row r="21" spans="2:7" x14ac:dyDescent="0.3">
      <c r="B21" t="s">
        <v>130</v>
      </c>
      <c r="C21" s="5">
        <v>32129</v>
      </c>
      <c r="D21" s="5">
        <v>71130</v>
      </c>
      <c r="E21" s="5">
        <v>103259</v>
      </c>
      <c r="F21" s="6">
        <v>0.311149633445995</v>
      </c>
      <c r="G21" s="6">
        <v>0.688850366554005</v>
      </c>
    </row>
    <row r="22" spans="2:7" x14ac:dyDescent="0.3">
      <c r="B22" t="s">
        <v>131</v>
      </c>
      <c r="C22" s="5">
        <v>31997</v>
      </c>
      <c r="D22" s="5">
        <v>70582</v>
      </c>
      <c r="E22" s="5">
        <v>102579</v>
      </c>
      <c r="F22" s="6">
        <v>0.31192544282942902</v>
      </c>
      <c r="G22" s="6">
        <v>0.68807455717057098</v>
      </c>
    </row>
    <row r="23" spans="2:7" x14ac:dyDescent="0.3">
      <c r="B23" t="s">
        <v>132</v>
      </c>
      <c r="C23" s="5">
        <v>31442</v>
      </c>
      <c r="D23" s="5">
        <v>71022</v>
      </c>
      <c r="E23" s="5">
        <v>102464</v>
      </c>
      <c r="F23" s="6">
        <v>0.30685899437851338</v>
      </c>
      <c r="G23" s="6">
        <v>0.69314100562148662</v>
      </c>
    </row>
    <row r="24" spans="2:7" x14ac:dyDescent="0.3">
      <c r="B24" t="s">
        <v>133</v>
      </c>
      <c r="C24" s="5">
        <v>30251</v>
      </c>
      <c r="D24" s="5">
        <v>65095</v>
      </c>
      <c r="E24" s="5">
        <v>95346</v>
      </c>
      <c r="F24" s="6">
        <v>0.31727602626224488</v>
      </c>
      <c r="G24" s="6">
        <v>0.68272397373775517</v>
      </c>
    </row>
    <row r="25" spans="2:7" x14ac:dyDescent="0.3">
      <c r="B25" t="s">
        <v>134</v>
      </c>
      <c r="C25" s="5">
        <v>35560</v>
      </c>
      <c r="D25" s="5">
        <v>74731</v>
      </c>
      <c r="E25" s="5">
        <v>110291</v>
      </c>
      <c r="F25" s="6">
        <v>0.32241978039912589</v>
      </c>
      <c r="G25" s="6">
        <v>0.677580219600874</v>
      </c>
    </row>
    <row r="26" spans="2:7" x14ac:dyDescent="0.3">
      <c r="B26" t="s">
        <v>135</v>
      </c>
      <c r="C26" s="5">
        <v>35109</v>
      </c>
      <c r="D26" s="5">
        <v>66349</v>
      </c>
      <c r="E26" s="5">
        <v>101458</v>
      </c>
      <c r="F26" s="6">
        <v>0.34604466872991779</v>
      </c>
      <c r="G26" s="6">
        <v>0.65395533127008221</v>
      </c>
    </row>
    <row r="27" spans="2:7" x14ac:dyDescent="0.3">
      <c r="B27" s="57" t="s">
        <v>92</v>
      </c>
      <c r="C27" s="58">
        <v>34062</v>
      </c>
      <c r="D27" s="58">
        <v>59367</v>
      </c>
      <c r="E27" s="58">
        <v>93429</v>
      </c>
      <c r="F27" s="59">
        <v>0.36457630928298501</v>
      </c>
      <c r="G27" s="59">
        <v>0.6354236907170151</v>
      </c>
    </row>
    <row r="30" spans="2:7" x14ac:dyDescent="0.3">
      <c r="B30" t="s">
        <v>206</v>
      </c>
      <c r="G30" s="38" t="s">
        <v>207</v>
      </c>
    </row>
    <row r="31" spans="2:7" x14ac:dyDescent="0.3">
      <c r="B31" s="2" t="s">
        <v>208</v>
      </c>
      <c r="G31" s="38" t="s">
        <v>209</v>
      </c>
    </row>
    <row r="32" spans="2:7" x14ac:dyDescent="0.3">
      <c r="G32" s="38" t="s">
        <v>210</v>
      </c>
    </row>
    <row r="33" spans="2:2" x14ac:dyDescent="0.3">
      <c r="B33" s="2" t="s">
        <v>112</v>
      </c>
    </row>
  </sheetData>
  <mergeCells count="1">
    <mergeCell ref="B5:G5"/>
  </mergeCells>
  <hyperlinks>
    <hyperlink ref="G2" location="index!A1" display="return to index" xr:uid="{00000000-0004-0000-2500-000000000000}"/>
    <hyperlink ref="B3" r:id="rId1" xr:uid="{00000000-0004-0000-2500-000001000000}"/>
    <hyperlink ref="B31" r:id="rId2" xr:uid="{00000000-0004-0000-2500-000002000000}"/>
    <hyperlink ref="B33" location="index!A1" display="return to index" xr:uid="{00000000-0004-0000-2500-000003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E33"/>
  <sheetViews>
    <sheetView showGridLines="0" workbookViewId="0">
      <pane ySplit="6" topLeftCell="A7" activePane="bottomLeft" state="frozen"/>
      <selection pane="bottomLeft" activeCell="E2" sqref="E2"/>
    </sheetView>
  </sheetViews>
  <sheetFormatPr defaultRowHeight="14.4" x14ac:dyDescent="0.3"/>
  <cols>
    <col min="1" max="1" width="3.6640625" customWidth="1"/>
    <col min="2" max="2" width="13.109375" bestFit="1" customWidth="1"/>
    <col min="3" max="3" width="11.33203125" bestFit="1" customWidth="1"/>
    <col min="4" max="4" width="16" customWidth="1"/>
    <col min="5" max="5" width="21.109375" customWidth="1"/>
  </cols>
  <sheetData>
    <row r="1" spans="2:5" ht="10.199999999999999" customHeight="1" x14ac:dyDescent="0.3"/>
    <row r="2" spans="2:5" ht="17.399999999999999" x14ac:dyDescent="0.35">
      <c r="B2" s="1" t="s">
        <v>0</v>
      </c>
      <c r="E2" s="2" t="s">
        <v>112</v>
      </c>
    </row>
    <row r="3" spans="2:5" x14ac:dyDescent="0.3">
      <c r="B3" s="2" t="s">
        <v>1</v>
      </c>
    </row>
    <row r="5" spans="2:5" ht="30" customHeight="1" x14ac:dyDescent="0.3">
      <c r="B5" s="120" t="s">
        <v>48</v>
      </c>
      <c r="C5" s="120"/>
      <c r="D5" s="120"/>
      <c r="E5" s="120"/>
    </row>
    <row r="6" spans="2:5" ht="35.4" customHeight="1" x14ac:dyDescent="0.3">
      <c r="B6" s="54" t="s">
        <v>214</v>
      </c>
      <c r="C6" s="54" t="s">
        <v>302</v>
      </c>
      <c r="D6" s="54" t="s">
        <v>303</v>
      </c>
      <c r="E6" s="54" t="s">
        <v>304</v>
      </c>
    </row>
    <row r="7" spans="2:5" x14ac:dyDescent="0.3">
      <c r="B7" t="s">
        <v>116</v>
      </c>
      <c r="C7" s="5">
        <v>75000</v>
      </c>
      <c r="D7" s="5">
        <v>75000</v>
      </c>
      <c r="E7" s="5">
        <v>75000</v>
      </c>
    </row>
    <row r="8" spans="2:5" x14ac:dyDescent="0.3">
      <c r="B8" t="s">
        <v>117</v>
      </c>
      <c r="C8" s="5">
        <v>89000</v>
      </c>
      <c r="D8" s="5">
        <v>87950</v>
      </c>
      <c r="E8" s="5">
        <v>88000</v>
      </c>
    </row>
    <row r="9" spans="2:5" x14ac:dyDescent="0.3">
      <c r="B9" t="s">
        <v>118</v>
      </c>
      <c r="C9" s="5">
        <v>105000</v>
      </c>
      <c r="D9" s="5">
        <v>100000</v>
      </c>
      <c r="E9" s="5">
        <v>100500</v>
      </c>
    </row>
    <row r="10" spans="2:5" x14ac:dyDescent="0.3">
      <c r="B10" t="s">
        <v>119</v>
      </c>
      <c r="C10" s="5">
        <v>122500</v>
      </c>
      <c r="D10" s="5">
        <v>116111</v>
      </c>
      <c r="E10" s="5">
        <v>117995</v>
      </c>
    </row>
    <row r="11" spans="2:5" x14ac:dyDescent="0.3">
      <c r="B11" t="s">
        <v>120</v>
      </c>
      <c r="C11" s="5">
        <v>142000</v>
      </c>
      <c r="D11" s="5">
        <v>127500</v>
      </c>
      <c r="E11" s="5">
        <v>130000</v>
      </c>
    </row>
    <row r="12" spans="2:5" x14ac:dyDescent="0.3">
      <c r="B12" t="s">
        <v>121</v>
      </c>
      <c r="C12" s="5">
        <v>134000</v>
      </c>
      <c r="D12" s="5">
        <v>125000</v>
      </c>
      <c r="E12" s="5">
        <v>128000</v>
      </c>
    </row>
    <row r="13" spans="2:5" x14ac:dyDescent="0.3">
      <c r="B13" t="s">
        <v>122</v>
      </c>
      <c r="C13" s="5">
        <v>123000</v>
      </c>
      <c r="D13" s="5">
        <v>130000</v>
      </c>
      <c r="E13" s="5">
        <v>127500</v>
      </c>
    </row>
    <row r="14" spans="2:5" x14ac:dyDescent="0.3">
      <c r="B14" t="s">
        <v>123</v>
      </c>
      <c r="C14" s="5">
        <v>124000</v>
      </c>
      <c r="D14" s="5">
        <v>130000</v>
      </c>
      <c r="E14" s="5">
        <v>128000</v>
      </c>
    </row>
    <row r="15" spans="2:5" x14ac:dyDescent="0.3">
      <c r="B15" t="s">
        <v>124</v>
      </c>
      <c r="C15" s="5">
        <v>123000</v>
      </c>
      <c r="D15" s="5">
        <v>133333</v>
      </c>
      <c r="E15" s="5">
        <v>130000</v>
      </c>
    </row>
    <row r="16" spans="2:5" x14ac:dyDescent="0.3">
      <c r="B16" t="s">
        <v>125</v>
      </c>
      <c r="C16" s="5">
        <v>117500</v>
      </c>
      <c r="D16" s="5">
        <v>130995</v>
      </c>
      <c r="E16" s="5">
        <v>125000</v>
      </c>
    </row>
    <row r="17" spans="2:5" x14ac:dyDescent="0.3">
      <c r="B17" t="s">
        <v>126</v>
      </c>
      <c r="C17" s="5">
        <v>119000</v>
      </c>
      <c r="D17" s="5">
        <v>136000</v>
      </c>
      <c r="E17" s="5">
        <v>130000</v>
      </c>
    </row>
    <row r="18" spans="2:5" x14ac:dyDescent="0.3">
      <c r="B18" t="s">
        <v>127</v>
      </c>
      <c r="C18" s="5">
        <v>124995</v>
      </c>
      <c r="D18" s="5">
        <v>145000</v>
      </c>
      <c r="E18" s="5">
        <v>138000</v>
      </c>
    </row>
    <row r="19" spans="2:5" x14ac:dyDescent="0.3">
      <c r="B19" t="s">
        <v>128</v>
      </c>
      <c r="C19" s="5">
        <v>125000</v>
      </c>
      <c r="D19" s="5">
        <v>145000</v>
      </c>
      <c r="E19" s="5">
        <v>140000</v>
      </c>
    </row>
    <row r="20" spans="2:5" x14ac:dyDescent="0.3">
      <c r="B20" t="s">
        <v>129</v>
      </c>
      <c r="C20" s="5">
        <v>125000</v>
      </c>
      <c r="D20" s="5">
        <v>145250</v>
      </c>
      <c r="E20" s="5">
        <v>140000</v>
      </c>
    </row>
    <row r="21" spans="2:5" x14ac:dyDescent="0.3">
      <c r="B21" t="s">
        <v>130</v>
      </c>
      <c r="C21" s="5">
        <v>134000</v>
      </c>
      <c r="D21" s="5">
        <v>152500</v>
      </c>
      <c r="E21" s="5">
        <v>147500</v>
      </c>
    </row>
    <row r="22" spans="2:5" x14ac:dyDescent="0.3">
      <c r="B22" t="s">
        <v>131</v>
      </c>
      <c r="C22" s="5">
        <v>136375</v>
      </c>
      <c r="D22" s="5">
        <v>158000</v>
      </c>
      <c r="E22" s="5">
        <v>151995</v>
      </c>
    </row>
    <row r="23" spans="2:5" x14ac:dyDescent="0.3">
      <c r="B23" t="s">
        <v>132</v>
      </c>
      <c r="C23" s="5">
        <v>135997.5</v>
      </c>
      <c r="D23" s="5">
        <v>164995</v>
      </c>
      <c r="E23" s="5">
        <v>156000</v>
      </c>
    </row>
    <row r="24" spans="2:5" x14ac:dyDescent="0.3">
      <c r="B24" t="s">
        <v>133</v>
      </c>
      <c r="C24" s="5">
        <v>145000</v>
      </c>
      <c r="D24" s="5">
        <v>175000</v>
      </c>
      <c r="E24" s="5">
        <v>167000</v>
      </c>
    </row>
    <row r="25" spans="2:5" x14ac:dyDescent="0.3">
      <c r="B25" t="s">
        <v>134</v>
      </c>
      <c r="C25" s="5">
        <v>155000</v>
      </c>
      <c r="D25" s="5">
        <v>177500</v>
      </c>
      <c r="E25" s="5">
        <v>171000</v>
      </c>
    </row>
    <row r="26" spans="2:5" x14ac:dyDescent="0.3">
      <c r="B26" t="s">
        <v>135</v>
      </c>
      <c r="C26" s="5">
        <v>170000</v>
      </c>
      <c r="D26" s="5">
        <v>190000</v>
      </c>
      <c r="E26" s="5">
        <v>185000</v>
      </c>
    </row>
    <row r="27" spans="2:5" x14ac:dyDescent="0.3">
      <c r="B27" s="57" t="s">
        <v>92</v>
      </c>
      <c r="C27" s="58">
        <v>170083</v>
      </c>
      <c r="D27" s="58">
        <v>190022</v>
      </c>
      <c r="E27" s="58">
        <v>185000</v>
      </c>
    </row>
    <row r="30" spans="2:5" x14ac:dyDescent="0.3">
      <c r="B30" t="s">
        <v>206</v>
      </c>
      <c r="E30" s="4" t="s">
        <v>207</v>
      </c>
    </row>
    <row r="31" spans="2:5" x14ac:dyDescent="0.3">
      <c r="B31" s="2" t="s">
        <v>208</v>
      </c>
      <c r="E31" s="4" t="s">
        <v>209</v>
      </c>
    </row>
    <row r="32" spans="2:5" x14ac:dyDescent="0.3">
      <c r="E32" s="4" t="s">
        <v>210</v>
      </c>
    </row>
    <row r="33" spans="2:2" x14ac:dyDescent="0.3">
      <c r="B33" s="2" t="s">
        <v>112</v>
      </c>
    </row>
  </sheetData>
  <mergeCells count="1">
    <mergeCell ref="B5:E5"/>
  </mergeCells>
  <hyperlinks>
    <hyperlink ref="E2" location="index!A1" display="return to index" xr:uid="{00000000-0004-0000-2600-000000000000}"/>
    <hyperlink ref="B3" r:id="rId1" xr:uid="{00000000-0004-0000-2600-000001000000}"/>
    <hyperlink ref="B31" r:id="rId2" xr:uid="{00000000-0004-0000-2600-000002000000}"/>
    <hyperlink ref="B33" location="index!A1" display="return to index" xr:uid="{00000000-0004-0000-2600-000003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G33"/>
  <sheetViews>
    <sheetView showGridLines="0" workbookViewId="0">
      <pane ySplit="6" topLeftCell="A7" activePane="bottomLeft" state="frozen"/>
      <selection pane="bottomLeft"/>
    </sheetView>
  </sheetViews>
  <sheetFormatPr defaultRowHeight="14.4" x14ac:dyDescent="0.3"/>
  <cols>
    <col min="1" max="1" width="3.6640625" customWidth="1"/>
    <col min="2" max="2" width="11.6640625" customWidth="1"/>
    <col min="3" max="3" width="8.44140625" customWidth="1"/>
    <col min="4" max="4" width="11.33203125" customWidth="1"/>
    <col min="5" max="5" width="17.44140625" customWidth="1"/>
    <col min="6" max="6" width="13.33203125" customWidth="1"/>
    <col min="7" max="7" width="19.44140625" customWidth="1"/>
  </cols>
  <sheetData>
    <row r="1" spans="2:7" ht="10.199999999999999" customHeight="1" x14ac:dyDescent="0.3"/>
    <row r="2" spans="2:7" ht="17.399999999999999" x14ac:dyDescent="0.35">
      <c r="B2" s="1" t="s">
        <v>0</v>
      </c>
      <c r="G2" s="2" t="s">
        <v>112</v>
      </c>
    </row>
    <row r="3" spans="2:7" x14ac:dyDescent="0.3">
      <c r="B3" s="2" t="s">
        <v>1</v>
      </c>
    </row>
    <row r="5" spans="2:7" ht="30" customHeight="1" x14ac:dyDescent="0.3">
      <c r="B5" s="120" t="s">
        <v>341</v>
      </c>
      <c r="C5" s="120"/>
      <c r="D5" s="120"/>
      <c r="E5" s="120"/>
      <c r="F5" s="120"/>
      <c r="G5" s="120"/>
    </row>
    <row r="6" spans="2:7" ht="43.2" customHeight="1" x14ac:dyDescent="0.3">
      <c r="B6" s="54" t="s">
        <v>214</v>
      </c>
      <c r="C6" s="54" t="s">
        <v>302</v>
      </c>
      <c r="D6" s="54" t="s">
        <v>303</v>
      </c>
      <c r="E6" s="54" t="s">
        <v>304</v>
      </c>
      <c r="F6" s="54" t="s">
        <v>305</v>
      </c>
      <c r="G6" s="54" t="s">
        <v>306</v>
      </c>
    </row>
    <row r="7" spans="2:7" x14ac:dyDescent="0.3">
      <c r="B7" t="s">
        <v>116</v>
      </c>
      <c r="C7" s="91">
        <v>2502796801.3499999</v>
      </c>
      <c r="D7" s="91">
        <v>10775783767.23</v>
      </c>
      <c r="E7" s="91">
        <v>13278580568.58</v>
      </c>
      <c r="F7" s="6">
        <v>0.18848376062665609</v>
      </c>
      <c r="G7" s="6">
        <v>0.81151623937334383</v>
      </c>
    </row>
    <row r="8" spans="2:7" x14ac:dyDescent="0.3">
      <c r="B8" t="s">
        <v>117</v>
      </c>
      <c r="C8" s="91">
        <v>2911426353.98</v>
      </c>
      <c r="D8" s="91">
        <v>12008521008.09</v>
      </c>
      <c r="E8" s="91">
        <v>14919947362.07</v>
      </c>
      <c r="F8" s="6">
        <v>0.19513650305372579</v>
      </c>
      <c r="G8" s="6">
        <v>0.80486349694627424</v>
      </c>
    </row>
    <row r="9" spans="2:7" x14ac:dyDescent="0.3">
      <c r="B9" t="s">
        <v>118</v>
      </c>
      <c r="C9" s="91">
        <v>3290963821.8600001</v>
      </c>
      <c r="D9" s="91">
        <v>14374284815.540001</v>
      </c>
      <c r="E9" s="91">
        <v>17665248637.400002</v>
      </c>
      <c r="F9" s="6">
        <v>0.1862959242414812</v>
      </c>
      <c r="G9" s="6">
        <v>0.81370407575851877</v>
      </c>
    </row>
    <row r="10" spans="2:7" x14ac:dyDescent="0.3">
      <c r="B10" t="s">
        <v>119</v>
      </c>
      <c r="C10" s="91">
        <v>3789681936.7800002</v>
      </c>
      <c r="D10" s="91">
        <v>17264849438.450001</v>
      </c>
      <c r="E10" s="91">
        <v>21054531375.23</v>
      </c>
      <c r="F10" s="6">
        <v>0.17999364931192169</v>
      </c>
      <c r="G10" s="6">
        <v>0.82000635068807837</v>
      </c>
    </row>
    <row r="11" spans="2:7" x14ac:dyDescent="0.3">
      <c r="B11" t="s">
        <v>120</v>
      </c>
      <c r="C11" s="91">
        <v>3925493680.4899998</v>
      </c>
      <c r="D11" s="91">
        <v>19254124730.349998</v>
      </c>
      <c r="E11" s="91">
        <v>23179618410.84</v>
      </c>
      <c r="F11" s="6">
        <v>0.16935109158890349</v>
      </c>
      <c r="G11" s="6">
        <v>0.8306489084110964</v>
      </c>
    </row>
    <row r="12" spans="2:7" x14ac:dyDescent="0.3">
      <c r="B12" t="s">
        <v>121</v>
      </c>
      <c r="C12" s="91">
        <v>3052230243.8299999</v>
      </c>
      <c r="D12" s="91">
        <v>10480373267.17</v>
      </c>
      <c r="E12" s="91">
        <v>13532603511</v>
      </c>
      <c r="F12" s="6">
        <v>0.2255464176829676</v>
      </c>
      <c r="G12" s="6">
        <v>0.77445358231703243</v>
      </c>
    </row>
    <row r="13" spans="2:7" x14ac:dyDescent="0.3">
      <c r="B13" t="s">
        <v>122</v>
      </c>
      <c r="C13" s="91">
        <v>2807242655</v>
      </c>
      <c r="D13" s="91">
        <v>8179079387.2299995</v>
      </c>
      <c r="E13" s="91">
        <v>10986322042.23</v>
      </c>
      <c r="F13" s="6">
        <v>0.25552160624905429</v>
      </c>
      <c r="G13" s="6">
        <v>0.74447839375094571</v>
      </c>
    </row>
    <row r="14" spans="2:7" x14ac:dyDescent="0.3">
      <c r="B14" t="s">
        <v>123</v>
      </c>
      <c r="C14" s="91">
        <v>3093593526.5799999</v>
      </c>
      <c r="D14" s="91">
        <v>8294596403.0500002</v>
      </c>
      <c r="E14" s="91">
        <v>11388189929.629999</v>
      </c>
      <c r="F14" s="6">
        <v>0.27164927400192301</v>
      </c>
      <c r="G14" s="6">
        <v>0.72835072599807704</v>
      </c>
    </row>
    <row r="15" spans="2:7" x14ac:dyDescent="0.3">
      <c r="B15" t="s">
        <v>124</v>
      </c>
      <c r="C15" s="91">
        <v>3119087137.6700001</v>
      </c>
      <c r="D15" s="91">
        <v>8040384715.6199999</v>
      </c>
      <c r="E15" s="91">
        <v>11159471853.290001</v>
      </c>
      <c r="F15" s="6">
        <v>0.27950132216610601</v>
      </c>
      <c r="G15" s="6">
        <v>0.72049867783389399</v>
      </c>
    </row>
    <row r="16" spans="2:7" x14ac:dyDescent="0.3">
      <c r="B16" t="s">
        <v>125</v>
      </c>
      <c r="C16" s="91">
        <v>3268775326.98</v>
      </c>
      <c r="D16" s="91">
        <v>8094302266.0900002</v>
      </c>
      <c r="E16" s="91">
        <v>11363077593.07</v>
      </c>
      <c r="F16" s="6">
        <v>0.28766637385047228</v>
      </c>
      <c r="G16" s="6">
        <v>0.71233362614952767</v>
      </c>
    </row>
    <row r="17" spans="2:7" x14ac:dyDescent="0.3">
      <c r="B17" t="s">
        <v>126</v>
      </c>
      <c r="C17" s="91">
        <v>4001766373.5799999</v>
      </c>
      <c r="D17" s="91">
        <v>9909558015.3199997</v>
      </c>
      <c r="E17" s="91">
        <v>13911324388.9</v>
      </c>
      <c r="F17" s="6">
        <v>0.2876625015496766</v>
      </c>
      <c r="G17" s="6">
        <v>0.71233749845032346</v>
      </c>
    </row>
    <row r="18" spans="2:7" x14ac:dyDescent="0.3">
      <c r="B18" t="s">
        <v>127</v>
      </c>
      <c r="C18" s="91">
        <v>4654949570.1099997</v>
      </c>
      <c r="D18" s="91">
        <v>11057549897.799999</v>
      </c>
      <c r="E18" s="91">
        <v>15712499467.91</v>
      </c>
      <c r="F18" s="6">
        <v>0.29625773923600829</v>
      </c>
      <c r="G18" s="6">
        <v>0.7037422607639916</v>
      </c>
    </row>
    <row r="19" spans="2:7" x14ac:dyDescent="0.3">
      <c r="B19" t="s">
        <v>128</v>
      </c>
      <c r="C19" s="91">
        <v>4820465666.7600002</v>
      </c>
      <c r="D19" s="91">
        <v>11957585322.76</v>
      </c>
      <c r="E19" s="91">
        <v>16778050989.52</v>
      </c>
      <c r="F19" s="6">
        <v>0.28730784462217851</v>
      </c>
      <c r="G19" s="6">
        <v>0.71269215537782149</v>
      </c>
    </row>
    <row r="20" spans="2:7" x14ac:dyDescent="0.3">
      <c r="B20" t="s">
        <v>129</v>
      </c>
      <c r="C20" s="91">
        <v>4942505807</v>
      </c>
      <c r="D20" s="91">
        <v>11966007717</v>
      </c>
      <c r="E20" s="91">
        <v>16908513524</v>
      </c>
      <c r="F20" s="6">
        <v>0.29230871182050339</v>
      </c>
      <c r="G20" s="6">
        <v>0.70769128817949667</v>
      </c>
    </row>
    <row r="21" spans="2:7" x14ac:dyDescent="0.3">
      <c r="B21" t="s">
        <v>130</v>
      </c>
      <c r="C21" s="91">
        <v>5399294882</v>
      </c>
      <c r="D21" s="91">
        <v>12776995945</v>
      </c>
      <c r="E21" s="91">
        <v>18176290827</v>
      </c>
      <c r="F21" s="6">
        <v>0.297051523514336</v>
      </c>
      <c r="G21" s="6">
        <v>0.70294847648566405</v>
      </c>
    </row>
    <row r="22" spans="2:7" x14ac:dyDescent="0.3">
      <c r="B22" t="s">
        <v>131</v>
      </c>
      <c r="C22" s="91">
        <v>5423097261</v>
      </c>
      <c r="D22" s="91">
        <v>13039437535</v>
      </c>
      <c r="E22" s="91">
        <v>18462534796</v>
      </c>
      <c r="F22" s="6">
        <v>0.29373524929929667</v>
      </c>
      <c r="G22" s="6">
        <v>0.70626475070070327</v>
      </c>
    </row>
    <row r="23" spans="2:7" x14ac:dyDescent="0.3">
      <c r="B23" t="s">
        <v>132</v>
      </c>
      <c r="C23" s="91">
        <v>5438432760</v>
      </c>
      <c r="D23" s="91">
        <v>13484620862</v>
      </c>
      <c r="E23" s="91">
        <v>18923053622</v>
      </c>
      <c r="F23" s="6">
        <v>0.28739720705950228</v>
      </c>
      <c r="G23" s="6">
        <v>0.71260279294049766</v>
      </c>
    </row>
    <row r="24" spans="2:7" x14ac:dyDescent="0.3">
      <c r="B24" t="s">
        <v>133</v>
      </c>
      <c r="C24" s="91">
        <v>5574488808.0799999</v>
      </c>
      <c r="D24" s="91">
        <v>13215612967.110001</v>
      </c>
      <c r="E24" s="91">
        <v>18790101775.189999</v>
      </c>
      <c r="F24" s="6">
        <v>0.29667156009981932</v>
      </c>
      <c r="G24" s="6">
        <v>0.7033284399001809</v>
      </c>
    </row>
    <row r="25" spans="2:7" x14ac:dyDescent="0.3">
      <c r="B25" t="s">
        <v>134</v>
      </c>
      <c r="C25" s="91">
        <v>7058146912.46</v>
      </c>
      <c r="D25" s="91">
        <v>15656516071.15</v>
      </c>
      <c r="E25" s="91">
        <v>22714662983.610001</v>
      </c>
      <c r="F25" s="6">
        <v>0.31073086655755711</v>
      </c>
      <c r="G25" s="6">
        <v>0.68926913344244289</v>
      </c>
    </row>
    <row r="26" spans="2:7" x14ac:dyDescent="0.3">
      <c r="B26" t="s">
        <v>135</v>
      </c>
      <c r="C26" s="95">
        <v>7534653776.3999996</v>
      </c>
      <c r="D26" s="95">
        <v>14899214398.959999</v>
      </c>
      <c r="E26" s="95">
        <v>22433868175.360001</v>
      </c>
      <c r="F26" s="75">
        <v>0.33586066020819388</v>
      </c>
      <c r="G26" s="75">
        <v>0.66413933979180606</v>
      </c>
    </row>
    <row r="27" spans="2:7" x14ac:dyDescent="0.3">
      <c r="B27" s="57" t="s">
        <v>92</v>
      </c>
      <c r="C27" s="96">
        <v>7316548017</v>
      </c>
      <c r="D27" s="96">
        <v>13360957847</v>
      </c>
      <c r="E27" s="96">
        <v>20677505864</v>
      </c>
      <c r="F27" s="59">
        <v>0.35384093541660039</v>
      </c>
      <c r="G27" s="59">
        <v>0.64615906458339956</v>
      </c>
    </row>
    <row r="30" spans="2:7" x14ac:dyDescent="0.3">
      <c r="B30" t="s">
        <v>206</v>
      </c>
      <c r="G30" s="38" t="s">
        <v>207</v>
      </c>
    </row>
    <row r="31" spans="2:7" x14ac:dyDescent="0.3">
      <c r="B31" s="2" t="s">
        <v>208</v>
      </c>
      <c r="G31" s="38" t="s">
        <v>209</v>
      </c>
    </row>
    <row r="32" spans="2:7" x14ac:dyDescent="0.3">
      <c r="G32" s="38" t="s">
        <v>210</v>
      </c>
    </row>
    <row r="33" spans="2:2" x14ac:dyDescent="0.3">
      <c r="B33" s="2" t="s">
        <v>112</v>
      </c>
    </row>
  </sheetData>
  <mergeCells count="1">
    <mergeCell ref="B5:G5"/>
  </mergeCells>
  <hyperlinks>
    <hyperlink ref="G2" location="index!A1" display="return to index" xr:uid="{00000000-0004-0000-2700-000000000000}"/>
    <hyperlink ref="B3" r:id="rId1" xr:uid="{00000000-0004-0000-2700-000001000000}"/>
    <hyperlink ref="B31" r:id="rId2" xr:uid="{00000000-0004-0000-2700-000002000000}"/>
    <hyperlink ref="B33" location="index!A1" display="return to index" xr:uid="{00000000-0004-0000-2700-000003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H45"/>
  <sheetViews>
    <sheetView showGridLines="0" workbookViewId="0">
      <pane ySplit="6" topLeftCell="A7" activePane="bottomLeft" state="frozen"/>
      <selection pane="bottomLeft"/>
    </sheetView>
  </sheetViews>
  <sheetFormatPr defaultRowHeight="14.4" x14ac:dyDescent="0.3"/>
  <cols>
    <col min="1" max="1" width="3.6640625" customWidth="1"/>
    <col min="2" max="2" width="20.33203125" customWidth="1"/>
    <col min="3" max="3" width="15.44140625" customWidth="1"/>
    <col min="4" max="4" width="11.33203125" bestFit="1" customWidth="1"/>
    <col min="5" max="5" width="13.109375" customWidth="1"/>
    <col min="6" max="6" width="16" customWidth="1"/>
    <col min="7" max="7" width="16.109375" customWidth="1"/>
    <col min="8" max="8" width="17.5546875" customWidth="1"/>
  </cols>
  <sheetData>
    <row r="1" spans="2:8" ht="10.199999999999999" customHeight="1" x14ac:dyDescent="0.3"/>
    <row r="2" spans="2:8" ht="17.399999999999999" x14ac:dyDescent="0.35">
      <c r="B2" s="1" t="s">
        <v>0</v>
      </c>
      <c r="H2" s="2" t="s">
        <v>112</v>
      </c>
    </row>
    <row r="3" spans="2:8" x14ac:dyDescent="0.3">
      <c r="B3" s="2" t="s">
        <v>1</v>
      </c>
    </row>
    <row r="5" spans="2:8" ht="30" customHeight="1" x14ac:dyDescent="0.3">
      <c r="B5" s="120" t="s">
        <v>50</v>
      </c>
      <c r="C5" s="120"/>
      <c r="D5" s="120"/>
      <c r="E5" s="120"/>
      <c r="F5" s="120"/>
      <c r="G5" s="120"/>
      <c r="H5" s="120"/>
    </row>
    <row r="6" spans="2:8" ht="43.95" customHeight="1" x14ac:dyDescent="0.3">
      <c r="B6" s="54" t="s">
        <v>114</v>
      </c>
      <c r="C6" s="54" t="s">
        <v>115</v>
      </c>
      <c r="D6" s="54" t="s">
        <v>302</v>
      </c>
      <c r="E6" s="54" t="s">
        <v>303</v>
      </c>
      <c r="F6" s="54" t="s">
        <v>307</v>
      </c>
      <c r="G6" s="54" t="s">
        <v>308</v>
      </c>
      <c r="H6" s="54" t="s">
        <v>309</v>
      </c>
    </row>
    <row r="7" spans="2:8" x14ac:dyDescent="0.3">
      <c r="B7" t="s">
        <v>140</v>
      </c>
      <c r="C7" t="s">
        <v>141</v>
      </c>
      <c r="D7" s="5">
        <v>1440</v>
      </c>
      <c r="E7" s="5">
        <v>2681</v>
      </c>
      <c r="F7" s="5">
        <v>4121</v>
      </c>
      <c r="G7" s="6">
        <v>0.3494297500606649</v>
      </c>
      <c r="H7" s="6">
        <v>0.6505702499393351</v>
      </c>
    </row>
    <row r="8" spans="2:8" x14ac:dyDescent="0.3">
      <c r="B8" t="s">
        <v>142</v>
      </c>
      <c r="C8" t="s">
        <v>143</v>
      </c>
      <c r="D8" s="5">
        <v>1507</v>
      </c>
      <c r="E8" s="5">
        <v>2208</v>
      </c>
      <c r="F8" s="5">
        <v>3715</v>
      </c>
      <c r="G8" s="6">
        <v>0.40565275908479143</v>
      </c>
      <c r="H8" s="6">
        <v>0.59434724091520863</v>
      </c>
    </row>
    <row r="9" spans="2:8" x14ac:dyDescent="0.3">
      <c r="B9" t="s">
        <v>144</v>
      </c>
      <c r="C9" t="s">
        <v>145</v>
      </c>
      <c r="D9" s="5">
        <v>728</v>
      </c>
      <c r="E9" s="5">
        <v>1027</v>
      </c>
      <c r="F9" s="5">
        <v>1755</v>
      </c>
      <c r="G9" s="6">
        <v>0.4148148148148148</v>
      </c>
      <c r="H9" s="6">
        <v>0.58518518518518514</v>
      </c>
    </row>
    <row r="10" spans="2:8" x14ac:dyDescent="0.3">
      <c r="B10" t="s">
        <v>146</v>
      </c>
      <c r="C10" t="s">
        <v>147</v>
      </c>
      <c r="D10" s="5">
        <v>947</v>
      </c>
      <c r="E10" s="5">
        <v>720</v>
      </c>
      <c r="F10" s="5">
        <v>1667</v>
      </c>
      <c r="G10" s="6">
        <v>0.56808638272345535</v>
      </c>
      <c r="H10" s="6">
        <v>0.4319136172765447</v>
      </c>
    </row>
    <row r="11" spans="2:8" x14ac:dyDescent="0.3">
      <c r="B11" t="s">
        <v>148</v>
      </c>
      <c r="C11" t="s">
        <v>149</v>
      </c>
      <c r="D11" s="5">
        <v>3299</v>
      </c>
      <c r="E11" s="5">
        <v>6867</v>
      </c>
      <c r="F11" s="5">
        <v>10166</v>
      </c>
      <c r="G11" s="6">
        <v>0.32451308282510333</v>
      </c>
      <c r="H11" s="6">
        <v>0.67548691717489673</v>
      </c>
    </row>
    <row r="12" spans="2:8" x14ac:dyDescent="0.3">
      <c r="B12" t="s">
        <v>150</v>
      </c>
      <c r="C12" t="s">
        <v>151</v>
      </c>
      <c r="D12" s="5">
        <v>347</v>
      </c>
      <c r="E12" s="5">
        <v>488</v>
      </c>
      <c r="F12" s="5">
        <v>835</v>
      </c>
      <c r="G12" s="6">
        <v>0.41556886227544909</v>
      </c>
      <c r="H12" s="6">
        <v>0.58443113772455091</v>
      </c>
    </row>
    <row r="13" spans="2:8" x14ac:dyDescent="0.3">
      <c r="B13" t="s">
        <v>152</v>
      </c>
      <c r="C13" t="s">
        <v>153</v>
      </c>
      <c r="D13" s="5">
        <v>1131</v>
      </c>
      <c r="E13" s="5">
        <v>1102</v>
      </c>
      <c r="F13" s="5">
        <v>2233</v>
      </c>
      <c r="G13" s="6">
        <v>0.50649350649350644</v>
      </c>
      <c r="H13" s="6">
        <v>0.4935064935064935</v>
      </c>
    </row>
    <row r="14" spans="2:8" x14ac:dyDescent="0.3">
      <c r="B14" t="s">
        <v>154</v>
      </c>
      <c r="C14" t="s">
        <v>155</v>
      </c>
      <c r="D14" s="5">
        <v>838</v>
      </c>
      <c r="E14" s="5">
        <v>1585</v>
      </c>
      <c r="F14" s="5">
        <v>2423</v>
      </c>
      <c r="G14" s="6">
        <v>0.34585224927775488</v>
      </c>
      <c r="H14" s="6">
        <v>0.65414775072224518</v>
      </c>
    </row>
    <row r="15" spans="2:8" x14ac:dyDescent="0.3">
      <c r="B15" t="s">
        <v>156</v>
      </c>
      <c r="C15" t="s">
        <v>157</v>
      </c>
      <c r="D15" s="5">
        <v>857</v>
      </c>
      <c r="E15" s="5">
        <v>1270</v>
      </c>
      <c r="F15" s="5">
        <v>2127</v>
      </c>
      <c r="G15" s="6">
        <v>0.40291490362012222</v>
      </c>
      <c r="H15" s="6">
        <v>0.59708509637987772</v>
      </c>
    </row>
    <row r="16" spans="2:8" x14ac:dyDescent="0.3">
      <c r="B16" t="s">
        <v>158</v>
      </c>
      <c r="C16" t="s">
        <v>159</v>
      </c>
      <c r="D16" s="5">
        <v>514</v>
      </c>
      <c r="E16" s="5">
        <v>1134</v>
      </c>
      <c r="F16" s="5">
        <v>1648</v>
      </c>
      <c r="G16" s="6">
        <v>0.31189320388349512</v>
      </c>
      <c r="H16" s="6">
        <v>0.68810679611650483</v>
      </c>
    </row>
    <row r="17" spans="2:8" x14ac:dyDescent="0.3">
      <c r="B17" t="s">
        <v>160</v>
      </c>
      <c r="C17" t="s">
        <v>161</v>
      </c>
      <c r="D17" s="5">
        <v>688</v>
      </c>
      <c r="E17" s="5">
        <v>1429</v>
      </c>
      <c r="F17" s="5">
        <v>2117</v>
      </c>
      <c r="G17" s="6">
        <v>0.32498819083608882</v>
      </c>
      <c r="H17" s="6">
        <v>0.67501180916391124</v>
      </c>
    </row>
    <row r="18" spans="2:8" x14ac:dyDescent="0.3">
      <c r="B18" t="s">
        <v>162</v>
      </c>
      <c r="C18" t="s">
        <v>163</v>
      </c>
      <c r="D18" s="5">
        <v>561</v>
      </c>
      <c r="E18" s="5">
        <v>1187</v>
      </c>
      <c r="F18" s="5">
        <v>1748</v>
      </c>
      <c r="G18" s="6">
        <v>0.32093821510297482</v>
      </c>
      <c r="H18" s="6">
        <v>0.67906178489702518</v>
      </c>
    </row>
    <row r="19" spans="2:8" x14ac:dyDescent="0.3">
      <c r="B19" t="s">
        <v>164</v>
      </c>
      <c r="C19" t="s">
        <v>165</v>
      </c>
      <c r="D19" s="5">
        <v>777</v>
      </c>
      <c r="E19" s="5">
        <v>1859</v>
      </c>
      <c r="F19" s="5">
        <v>2636</v>
      </c>
      <c r="G19" s="6">
        <v>0.29476479514415782</v>
      </c>
      <c r="H19" s="6">
        <v>0.70523520485584223</v>
      </c>
    </row>
    <row r="20" spans="2:8" x14ac:dyDescent="0.3">
      <c r="B20" t="s">
        <v>166</v>
      </c>
      <c r="C20" t="s">
        <v>167</v>
      </c>
      <c r="D20" s="5">
        <v>2389</v>
      </c>
      <c r="E20" s="5">
        <v>3934</v>
      </c>
      <c r="F20" s="5">
        <v>6323</v>
      </c>
      <c r="G20" s="6">
        <v>0.37782698086351407</v>
      </c>
      <c r="H20" s="6">
        <v>0.62217301913648582</v>
      </c>
    </row>
    <row r="21" spans="2:8" x14ac:dyDescent="0.3">
      <c r="B21" t="s">
        <v>168</v>
      </c>
      <c r="C21" t="s">
        <v>169</v>
      </c>
      <c r="D21" s="5">
        <v>3391</v>
      </c>
      <c r="E21" s="5">
        <v>7017</v>
      </c>
      <c r="F21" s="5">
        <v>10408</v>
      </c>
      <c r="G21" s="6">
        <v>0.32580707148347432</v>
      </c>
      <c r="H21" s="6">
        <v>0.67419292851652579</v>
      </c>
    </row>
    <row r="22" spans="2:8" x14ac:dyDescent="0.3">
      <c r="B22" t="s">
        <v>170</v>
      </c>
      <c r="C22" t="s">
        <v>171</v>
      </c>
      <c r="D22" s="5">
        <v>1727</v>
      </c>
      <c r="E22" s="5">
        <v>2127</v>
      </c>
      <c r="F22" s="5">
        <v>3854</v>
      </c>
      <c r="G22" s="6">
        <v>0.4481058640373638</v>
      </c>
      <c r="H22" s="6">
        <v>0.55189413596263626</v>
      </c>
    </row>
    <row r="23" spans="2:8" x14ac:dyDescent="0.3">
      <c r="B23" t="s">
        <v>172</v>
      </c>
      <c r="C23" t="s">
        <v>173</v>
      </c>
      <c r="D23" s="5">
        <v>607</v>
      </c>
      <c r="E23" s="5">
        <v>605</v>
      </c>
      <c r="F23" s="5">
        <v>1212</v>
      </c>
      <c r="G23" s="6">
        <v>0.50082508250825086</v>
      </c>
      <c r="H23" s="6">
        <v>0.49917491749174919</v>
      </c>
    </row>
    <row r="24" spans="2:8" x14ac:dyDescent="0.3">
      <c r="B24" t="s">
        <v>174</v>
      </c>
      <c r="C24" t="s">
        <v>175</v>
      </c>
      <c r="D24" s="5">
        <v>412</v>
      </c>
      <c r="E24" s="5">
        <v>1294</v>
      </c>
      <c r="F24" s="5">
        <v>1706</v>
      </c>
      <c r="G24" s="6">
        <v>0.2415005861664713</v>
      </c>
      <c r="H24" s="6">
        <v>0.7584994138335287</v>
      </c>
    </row>
    <row r="25" spans="2:8" x14ac:dyDescent="0.3">
      <c r="B25" t="s">
        <v>176</v>
      </c>
      <c r="C25" t="s">
        <v>177</v>
      </c>
      <c r="D25" s="5">
        <v>660</v>
      </c>
      <c r="E25" s="5">
        <v>956</v>
      </c>
      <c r="F25" s="5">
        <v>1616</v>
      </c>
      <c r="G25" s="6">
        <v>0.40841584158415839</v>
      </c>
      <c r="H25" s="6">
        <v>0.59158415841584155</v>
      </c>
    </row>
    <row r="26" spans="2:8" x14ac:dyDescent="0.3">
      <c r="B26" t="s">
        <v>178</v>
      </c>
      <c r="C26" t="s">
        <v>179</v>
      </c>
      <c r="D26" s="5">
        <v>143</v>
      </c>
      <c r="E26" s="5">
        <v>149</v>
      </c>
      <c r="F26" s="5">
        <v>292</v>
      </c>
      <c r="G26" s="6">
        <v>0.48972602739726029</v>
      </c>
      <c r="H26" s="6">
        <v>0.51027397260273977</v>
      </c>
    </row>
    <row r="27" spans="2:8" x14ac:dyDescent="0.3">
      <c r="B27" t="s">
        <v>180</v>
      </c>
      <c r="C27" t="s">
        <v>181</v>
      </c>
      <c r="D27" s="5">
        <v>1176</v>
      </c>
      <c r="E27" s="5">
        <v>1334</v>
      </c>
      <c r="F27" s="5">
        <v>2510</v>
      </c>
      <c r="G27" s="6">
        <v>0.46852589641434261</v>
      </c>
      <c r="H27" s="6">
        <v>0.53147410358565739</v>
      </c>
    </row>
    <row r="28" spans="2:8" x14ac:dyDescent="0.3">
      <c r="B28" t="s">
        <v>182</v>
      </c>
      <c r="C28" t="s">
        <v>183</v>
      </c>
      <c r="D28" s="5">
        <v>1523</v>
      </c>
      <c r="E28" s="5">
        <v>3648</v>
      </c>
      <c r="F28" s="5">
        <v>5171</v>
      </c>
      <c r="G28" s="6">
        <v>0.29452717076000767</v>
      </c>
      <c r="H28" s="6">
        <v>0.70547282923999222</v>
      </c>
    </row>
    <row r="29" spans="2:8" x14ac:dyDescent="0.3">
      <c r="B29" t="s">
        <v>184</v>
      </c>
      <c r="C29" t="s">
        <v>185</v>
      </c>
      <c r="D29" s="5">
        <v>170</v>
      </c>
      <c r="E29" s="5">
        <v>175</v>
      </c>
      <c r="F29" s="5">
        <v>345</v>
      </c>
      <c r="G29" s="6">
        <v>0.49275362318840582</v>
      </c>
      <c r="H29" s="6">
        <v>0.50724637681159424</v>
      </c>
    </row>
    <row r="30" spans="2:8" x14ac:dyDescent="0.3">
      <c r="B30" t="s">
        <v>186</v>
      </c>
      <c r="C30" t="s">
        <v>187</v>
      </c>
      <c r="D30" s="5">
        <v>1238</v>
      </c>
      <c r="E30" s="5">
        <v>1570</v>
      </c>
      <c r="F30" s="5">
        <v>2808</v>
      </c>
      <c r="G30" s="6">
        <v>0.44088319088319089</v>
      </c>
      <c r="H30" s="6">
        <v>0.55911680911680917</v>
      </c>
    </row>
    <row r="31" spans="2:8" x14ac:dyDescent="0.3">
      <c r="B31" t="s">
        <v>188</v>
      </c>
      <c r="C31" t="s">
        <v>189</v>
      </c>
      <c r="D31" s="5">
        <v>1126</v>
      </c>
      <c r="E31" s="5">
        <v>2496</v>
      </c>
      <c r="F31" s="5">
        <v>3622</v>
      </c>
      <c r="G31" s="6">
        <v>0.31087796797349532</v>
      </c>
      <c r="H31" s="6">
        <v>0.68912203202650468</v>
      </c>
    </row>
    <row r="32" spans="2:8" x14ac:dyDescent="0.3">
      <c r="B32" t="s">
        <v>190</v>
      </c>
      <c r="C32" t="s">
        <v>191</v>
      </c>
      <c r="D32" s="5">
        <v>941</v>
      </c>
      <c r="E32" s="5">
        <v>926</v>
      </c>
      <c r="F32" s="5">
        <v>1867</v>
      </c>
      <c r="G32" s="6">
        <v>0.5040171397964649</v>
      </c>
      <c r="H32" s="6">
        <v>0.4959828602035351</v>
      </c>
    </row>
    <row r="33" spans="2:8" x14ac:dyDescent="0.3">
      <c r="B33" t="s">
        <v>192</v>
      </c>
      <c r="C33" t="s">
        <v>193</v>
      </c>
      <c r="D33" s="5">
        <v>103</v>
      </c>
      <c r="E33" s="5">
        <v>141</v>
      </c>
      <c r="F33" s="5">
        <v>244</v>
      </c>
      <c r="G33" s="6">
        <v>0.42213114754098358</v>
      </c>
      <c r="H33" s="6">
        <v>0.57786885245901642</v>
      </c>
    </row>
    <row r="34" spans="2:8" x14ac:dyDescent="0.3">
      <c r="B34" t="s">
        <v>194</v>
      </c>
      <c r="C34" t="s">
        <v>195</v>
      </c>
      <c r="D34" s="5">
        <v>1076</v>
      </c>
      <c r="E34" s="5">
        <v>1218</v>
      </c>
      <c r="F34" s="5">
        <v>2294</v>
      </c>
      <c r="G34" s="6">
        <v>0.46904969485614639</v>
      </c>
      <c r="H34" s="6">
        <v>0.53095030514385355</v>
      </c>
    </row>
    <row r="35" spans="2:8" x14ac:dyDescent="0.3">
      <c r="B35" t="s">
        <v>196</v>
      </c>
      <c r="C35" t="s">
        <v>197</v>
      </c>
      <c r="D35" s="5">
        <v>1925</v>
      </c>
      <c r="E35" s="5">
        <v>4231</v>
      </c>
      <c r="F35" s="5">
        <v>6156</v>
      </c>
      <c r="G35" s="6">
        <v>0.31270305393112408</v>
      </c>
      <c r="H35" s="6">
        <v>0.68729694606887592</v>
      </c>
    </row>
    <row r="36" spans="2:8" x14ac:dyDescent="0.3">
      <c r="B36" t="s">
        <v>198</v>
      </c>
      <c r="C36" t="s">
        <v>199</v>
      </c>
      <c r="D36" s="5">
        <v>599</v>
      </c>
      <c r="E36" s="5">
        <v>962</v>
      </c>
      <c r="F36" s="5">
        <v>1561</v>
      </c>
      <c r="G36" s="6">
        <v>0.38372837924407432</v>
      </c>
      <c r="H36" s="6">
        <v>0.61627162075592568</v>
      </c>
    </row>
    <row r="37" spans="2:8" x14ac:dyDescent="0.3">
      <c r="B37" t="s">
        <v>200</v>
      </c>
      <c r="C37" t="s">
        <v>201</v>
      </c>
      <c r="D37" s="5">
        <v>445</v>
      </c>
      <c r="E37" s="5">
        <v>842</v>
      </c>
      <c r="F37" s="5">
        <v>1287</v>
      </c>
      <c r="G37" s="6">
        <v>0.34576534576534579</v>
      </c>
      <c r="H37" s="6">
        <v>0.65423465423465421</v>
      </c>
    </row>
    <row r="38" spans="2:8" x14ac:dyDescent="0.3">
      <c r="B38" t="s">
        <v>202</v>
      </c>
      <c r="C38" t="s">
        <v>203</v>
      </c>
      <c r="D38" s="5">
        <v>777</v>
      </c>
      <c r="E38" s="5">
        <v>2185</v>
      </c>
      <c r="F38" s="5">
        <v>2962</v>
      </c>
      <c r="G38" s="6">
        <v>0.26232275489534101</v>
      </c>
      <c r="H38" s="6">
        <v>0.73767724510465904</v>
      </c>
    </row>
    <row r="39" spans="2:8" x14ac:dyDescent="0.3">
      <c r="B39" s="40" t="s">
        <v>204</v>
      </c>
      <c r="C39" s="40"/>
      <c r="D39" s="46">
        <v>34062</v>
      </c>
      <c r="E39" s="46">
        <v>59367</v>
      </c>
      <c r="F39" s="46">
        <v>93429</v>
      </c>
      <c r="G39" s="42">
        <v>0.36457630928298501</v>
      </c>
      <c r="H39" s="42">
        <v>0.6354236907170151</v>
      </c>
    </row>
    <row r="42" spans="2:8" x14ac:dyDescent="0.3">
      <c r="B42" t="s">
        <v>206</v>
      </c>
      <c r="H42" s="38" t="s">
        <v>207</v>
      </c>
    </row>
    <row r="43" spans="2:8" x14ac:dyDescent="0.3">
      <c r="B43" s="2" t="s">
        <v>208</v>
      </c>
      <c r="H43" s="38" t="s">
        <v>209</v>
      </c>
    </row>
    <row r="44" spans="2:8" x14ac:dyDescent="0.3">
      <c r="H44" s="38" t="s">
        <v>210</v>
      </c>
    </row>
    <row r="45" spans="2:8" x14ac:dyDescent="0.3">
      <c r="B45" s="2" t="s">
        <v>112</v>
      </c>
    </row>
  </sheetData>
  <mergeCells count="1">
    <mergeCell ref="B5:H5"/>
  </mergeCells>
  <hyperlinks>
    <hyperlink ref="H2" location="index!A1" display="return to index" xr:uid="{00000000-0004-0000-2800-000000000000}"/>
    <hyperlink ref="B3" r:id="rId1" xr:uid="{00000000-0004-0000-2800-000001000000}"/>
    <hyperlink ref="B43" r:id="rId2" xr:uid="{00000000-0004-0000-2800-000002000000}"/>
    <hyperlink ref="B45" location="index!A1" display="return to index" xr:uid="{00000000-0004-0000-2800-000003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F45"/>
  <sheetViews>
    <sheetView showGridLines="0" workbookViewId="0">
      <pane ySplit="6" topLeftCell="A7" activePane="bottomLeft" state="frozen"/>
      <selection pane="bottomLeft"/>
    </sheetView>
  </sheetViews>
  <sheetFormatPr defaultRowHeight="14.4" x14ac:dyDescent="0.3"/>
  <cols>
    <col min="1" max="1" width="3.6640625" customWidth="1"/>
    <col min="2" max="2" width="20.33203125" customWidth="1"/>
    <col min="3" max="3" width="13.6640625" customWidth="1"/>
    <col min="4" max="4" width="11.33203125" bestFit="1" customWidth="1"/>
    <col min="5" max="5" width="14.33203125" customWidth="1"/>
    <col min="6" max="6" width="16.6640625" customWidth="1"/>
  </cols>
  <sheetData>
    <row r="1" spans="2:6" ht="10.199999999999999" customHeight="1" x14ac:dyDescent="0.3"/>
    <row r="2" spans="2:6" ht="17.399999999999999" x14ac:dyDescent="0.35">
      <c r="B2" s="1" t="s">
        <v>0</v>
      </c>
      <c r="F2" s="2" t="s">
        <v>112</v>
      </c>
    </row>
    <row r="3" spans="2:6" x14ac:dyDescent="0.3">
      <c r="B3" s="2" t="s">
        <v>1</v>
      </c>
    </row>
    <row r="5" spans="2:6" ht="30" customHeight="1" x14ac:dyDescent="0.3">
      <c r="B5" s="119" t="s">
        <v>51</v>
      </c>
      <c r="C5" s="119"/>
      <c r="D5" s="119"/>
      <c r="E5" s="119"/>
      <c r="F5" s="119"/>
    </row>
    <row r="6" spans="2:6" ht="45.6" customHeight="1" x14ac:dyDescent="0.3">
      <c r="B6" s="54" t="s">
        <v>114</v>
      </c>
      <c r="C6" s="54" t="s">
        <v>115</v>
      </c>
      <c r="D6" s="54" t="s">
        <v>302</v>
      </c>
      <c r="E6" s="54" t="s">
        <v>303</v>
      </c>
      <c r="F6" s="54" t="s">
        <v>307</v>
      </c>
    </row>
    <row r="7" spans="2:6" x14ac:dyDescent="0.3">
      <c r="B7" t="s">
        <v>140</v>
      </c>
      <c r="C7" t="s">
        <v>141</v>
      </c>
      <c r="D7" s="5">
        <v>110000</v>
      </c>
      <c r="E7" s="5">
        <v>155000</v>
      </c>
      <c r="F7" s="5">
        <v>140000</v>
      </c>
    </row>
    <row r="8" spans="2:6" x14ac:dyDescent="0.3">
      <c r="B8" t="s">
        <v>142</v>
      </c>
      <c r="C8" t="s">
        <v>143</v>
      </c>
      <c r="D8" s="5">
        <v>189000</v>
      </c>
      <c r="E8" s="5">
        <v>218325</v>
      </c>
      <c r="F8" s="5">
        <v>205000</v>
      </c>
    </row>
    <row r="9" spans="2:6" x14ac:dyDescent="0.3">
      <c r="B9" t="s">
        <v>144</v>
      </c>
      <c r="C9" t="s">
        <v>145</v>
      </c>
      <c r="D9" s="5">
        <v>167750</v>
      </c>
      <c r="E9" s="5">
        <v>180000</v>
      </c>
      <c r="F9" s="5">
        <v>175000</v>
      </c>
    </row>
    <row r="10" spans="2:6" x14ac:dyDescent="0.3">
      <c r="B10" t="s">
        <v>146</v>
      </c>
      <c r="C10" t="s">
        <v>147</v>
      </c>
      <c r="D10" s="5">
        <v>170000</v>
      </c>
      <c r="E10" s="5">
        <v>181000</v>
      </c>
      <c r="F10" s="5">
        <v>175000</v>
      </c>
    </row>
    <row r="11" spans="2:6" x14ac:dyDescent="0.3">
      <c r="B11" t="s">
        <v>148</v>
      </c>
      <c r="C11" t="s">
        <v>149</v>
      </c>
      <c r="D11" s="5">
        <v>290000</v>
      </c>
      <c r="E11" s="5">
        <v>261995</v>
      </c>
      <c r="F11" s="5">
        <v>270000</v>
      </c>
    </row>
    <row r="12" spans="2:6" x14ac:dyDescent="0.3">
      <c r="B12" t="s">
        <v>150</v>
      </c>
      <c r="C12" t="s">
        <v>151</v>
      </c>
      <c r="D12" s="5">
        <v>125995</v>
      </c>
      <c r="E12" s="5">
        <v>153250</v>
      </c>
      <c r="F12" s="5">
        <v>140000</v>
      </c>
    </row>
    <row r="13" spans="2:6" x14ac:dyDescent="0.3">
      <c r="B13" t="s">
        <v>152</v>
      </c>
      <c r="C13" t="s">
        <v>153</v>
      </c>
      <c r="D13" s="5">
        <v>160000</v>
      </c>
      <c r="E13" s="5">
        <v>145000</v>
      </c>
      <c r="F13" s="5">
        <v>155000</v>
      </c>
    </row>
    <row r="14" spans="2:6" x14ac:dyDescent="0.3">
      <c r="B14" t="s">
        <v>154</v>
      </c>
      <c r="C14" t="s">
        <v>155</v>
      </c>
      <c r="D14" s="5">
        <v>120000</v>
      </c>
      <c r="E14" s="5">
        <v>143724</v>
      </c>
      <c r="F14" s="5">
        <v>135000</v>
      </c>
    </row>
    <row r="15" spans="2:6" x14ac:dyDescent="0.3">
      <c r="B15" t="s">
        <v>156</v>
      </c>
      <c r="C15" t="s">
        <v>157</v>
      </c>
      <c r="D15" s="5">
        <v>93000</v>
      </c>
      <c r="E15" s="5">
        <v>138250</v>
      </c>
      <c r="F15" s="5">
        <v>117000</v>
      </c>
    </row>
    <row r="16" spans="2:6" x14ac:dyDescent="0.3">
      <c r="B16" t="s">
        <v>158</v>
      </c>
      <c r="C16" t="s">
        <v>159</v>
      </c>
      <c r="D16" s="5">
        <v>215000</v>
      </c>
      <c r="E16" s="5">
        <v>275000</v>
      </c>
      <c r="F16" s="5">
        <v>260000</v>
      </c>
    </row>
    <row r="17" spans="2:6" x14ac:dyDescent="0.3">
      <c r="B17" t="s">
        <v>160</v>
      </c>
      <c r="C17" t="s">
        <v>161</v>
      </c>
      <c r="D17" s="5">
        <v>307997.5</v>
      </c>
      <c r="E17" s="5">
        <v>275000</v>
      </c>
      <c r="F17" s="5">
        <v>283227</v>
      </c>
    </row>
    <row r="18" spans="2:6" x14ac:dyDescent="0.3">
      <c r="B18" t="s">
        <v>162</v>
      </c>
      <c r="C18" t="s">
        <v>163</v>
      </c>
      <c r="D18" s="5">
        <v>240000</v>
      </c>
      <c r="E18" s="5">
        <v>303000</v>
      </c>
      <c r="F18" s="5">
        <v>280000</v>
      </c>
    </row>
    <row r="19" spans="2:6" x14ac:dyDescent="0.3">
      <c r="B19" t="s">
        <v>164</v>
      </c>
      <c r="C19" t="s">
        <v>165</v>
      </c>
      <c r="D19" s="5">
        <v>140000</v>
      </c>
      <c r="E19" s="5">
        <v>157500</v>
      </c>
      <c r="F19" s="5">
        <v>153506.5</v>
      </c>
    </row>
    <row r="20" spans="2:6" x14ac:dyDescent="0.3">
      <c r="B20" t="s">
        <v>166</v>
      </c>
      <c r="C20" t="s">
        <v>167</v>
      </c>
      <c r="D20" s="5">
        <v>175000</v>
      </c>
      <c r="E20" s="5">
        <v>165000</v>
      </c>
      <c r="F20" s="5">
        <v>168000</v>
      </c>
    </row>
    <row r="21" spans="2:6" x14ac:dyDescent="0.3">
      <c r="B21" t="s">
        <v>168</v>
      </c>
      <c r="C21" t="s">
        <v>169</v>
      </c>
      <c r="D21" s="5">
        <v>160000</v>
      </c>
      <c r="E21" s="5">
        <v>182000</v>
      </c>
      <c r="F21" s="5">
        <v>175500</v>
      </c>
    </row>
    <row r="22" spans="2:6" x14ac:dyDescent="0.3">
      <c r="B22" t="s">
        <v>170</v>
      </c>
      <c r="C22" t="s">
        <v>171</v>
      </c>
      <c r="D22" s="5">
        <v>210000</v>
      </c>
      <c r="E22" s="5">
        <v>200000</v>
      </c>
      <c r="F22" s="5">
        <v>205000</v>
      </c>
    </row>
    <row r="23" spans="2:6" x14ac:dyDescent="0.3">
      <c r="B23" t="s">
        <v>172</v>
      </c>
      <c r="C23" t="s">
        <v>173</v>
      </c>
      <c r="D23" s="5">
        <v>83000</v>
      </c>
      <c r="E23" s="5">
        <v>125000</v>
      </c>
      <c r="F23" s="5">
        <v>107108</v>
      </c>
    </row>
    <row r="24" spans="2:6" x14ac:dyDescent="0.3">
      <c r="B24" t="s">
        <v>174</v>
      </c>
      <c r="C24" t="s">
        <v>175</v>
      </c>
      <c r="D24" s="5">
        <v>272250</v>
      </c>
      <c r="E24" s="5">
        <v>250000</v>
      </c>
      <c r="F24" s="5">
        <v>255000</v>
      </c>
    </row>
    <row r="25" spans="2:6" x14ac:dyDescent="0.3">
      <c r="B25" t="s">
        <v>176</v>
      </c>
      <c r="C25" t="s">
        <v>177</v>
      </c>
      <c r="D25" s="5">
        <v>204000</v>
      </c>
      <c r="E25" s="5">
        <v>180000</v>
      </c>
      <c r="F25" s="5">
        <v>188250</v>
      </c>
    </row>
    <row r="26" spans="2:6" x14ac:dyDescent="0.3">
      <c r="B26" t="s">
        <v>178</v>
      </c>
      <c r="C26" t="s">
        <v>179</v>
      </c>
      <c r="D26" s="5">
        <v>175000</v>
      </c>
      <c r="E26" s="5">
        <v>142000</v>
      </c>
      <c r="F26" s="5">
        <v>156250</v>
      </c>
    </row>
    <row r="27" spans="2:6" x14ac:dyDescent="0.3">
      <c r="B27" t="s">
        <v>180</v>
      </c>
      <c r="C27" t="s">
        <v>181</v>
      </c>
      <c r="D27" s="5">
        <v>102000</v>
      </c>
      <c r="E27" s="5">
        <v>140000</v>
      </c>
      <c r="F27" s="5">
        <v>122997.5</v>
      </c>
    </row>
    <row r="28" spans="2:6" x14ac:dyDescent="0.3">
      <c r="B28" t="s">
        <v>182</v>
      </c>
      <c r="C28" t="s">
        <v>183</v>
      </c>
      <c r="D28" s="5">
        <v>100000</v>
      </c>
      <c r="E28" s="5">
        <v>152500</v>
      </c>
      <c r="F28" s="5">
        <v>135000</v>
      </c>
    </row>
    <row r="29" spans="2:6" x14ac:dyDescent="0.3">
      <c r="B29" t="s">
        <v>184</v>
      </c>
      <c r="C29" t="s">
        <v>185</v>
      </c>
      <c r="D29" s="5">
        <v>182300</v>
      </c>
      <c r="E29" s="5">
        <v>187000</v>
      </c>
      <c r="F29" s="5">
        <v>185000</v>
      </c>
    </row>
    <row r="30" spans="2:6" x14ac:dyDescent="0.3">
      <c r="B30" t="s">
        <v>186</v>
      </c>
      <c r="C30" t="s">
        <v>187</v>
      </c>
      <c r="D30" s="5">
        <v>230000</v>
      </c>
      <c r="E30" s="5">
        <v>212000</v>
      </c>
      <c r="F30" s="5">
        <v>220000</v>
      </c>
    </row>
    <row r="31" spans="2:6" x14ac:dyDescent="0.3">
      <c r="B31" t="s">
        <v>188</v>
      </c>
      <c r="C31" t="s">
        <v>189</v>
      </c>
      <c r="D31" s="5">
        <v>106800</v>
      </c>
      <c r="E31" s="5">
        <v>165000</v>
      </c>
      <c r="F31" s="5">
        <v>145000</v>
      </c>
    </row>
    <row r="32" spans="2:6" x14ac:dyDescent="0.3">
      <c r="B32" t="s">
        <v>190</v>
      </c>
      <c r="C32" t="s">
        <v>191</v>
      </c>
      <c r="D32" s="5">
        <v>173000</v>
      </c>
      <c r="E32" s="5">
        <v>172000</v>
      </c>
      <c r="F32" s="5">
        <v>172500</v>
      </c>
    </row>
    <row r="33" spans="2:6" x14ac:dyDescent="0.3">
      <c r="B33" t="s">
        <v>192</v>
      </c>
      <c r="C33" t="s">
        <v>193</v>
      </c>
      <c r="D33" s="5">
        <v>170000</v>
      </c>
      <c r="E33" s="5">
        <v>189000</v>
      </c>
      <c r="F33" s="5">
        <v>182750</v>
      </c>
    </row>
    <row r="34" spans="2:6" x14ac:dyDescent="0.3">
      <c r="B34" t="s">
        <v>194</v>
      </c>
      <c r="C34" t="s">
        <v>195</v>
      </c>
      <c r="D34" s="5">
        <v>157753.5</v>
      </c>
      <c r="E34" s="5">
        <v>170000</v>
      </c>
      <c r="F34" s="5">
        <v>165000</v>
      </c>
    </row>
    <row r="35" spans="2:6" x14ac:dyDescent="0.3">
      <c r="B35" t="s">
        <v>196</v>
      </c>
      <c r="C35" t="s">
        <v>197</v>
      </c>
      <c r="D35" s="5">
        <v>135000</v>
      </c>
      <c r="E35" s="5">
        <v>174995</v>
      </c>
      <c r="F35" s="5">
        <v>161500</v>
      </c>
    </row>
    <row r="36" spans="2:6" x14ac:dyDescent="0.3">
      <c r="B36" t="s">
        <v>198</v>
      </c>
      <c r="C36" t="s">
        <v>199</v>
      </c>
      <c r="D36" s="5">
        <v>202800</v>
      </c>
      <c r="E36" s="5">
        <v>205751</v>
      </c>
      <c r="F36" s="5">
        <v>205000</v>
      </c>
    </row>
    <row r="37" spans="2:6" x14ac:dyDescent="0.3">
      <c r="B37" t="s">
        <v>200</v>
      </c>
      <c r="C37" t="s">
        <v>201</v>
      </c>
      <c r="D37" s="5">
        <v>97750</v>
      </c>
      <c r="E37" s="5">
        <v>130044</v>
      </c>
      <c r="F37" s="5">
        <v>121000</v>
      </c>
    </row>
    <row r="38" spans="2:6" x14ac:dyDescent="0.3">
      <c r="B38" t="s">
        <v>202</v>
      </c>
      <c r="C38" t="s">
        <v>203</v>
      </c>
      <c r="D38" s="5">
        <v>185500</v>
      </c>
      <c r="E38" s="5">
        <v>210000</v>
      </c>
      <c r="F38" s="5">
        <v>200000</v>
      </c>
    </row>
    <row r="39" spans="2:6" x14ac:dyDescent="0.3">
      <c r="B39" s="40" t="s">
        <v>204</v>
      </c>
      <c r="C39" s="40" t="s">
        <v>205</v>
      </c>
      <c r="D39" s="46">
        <v>170083</v>
      </c>
      <c r="E39" s="46">
        <v>190022</v>
      </c>
      <c r="F39" s="46">
        <v>185000</v>
      </c>
    </row>
    <row r="42" spans="2:6" x14ac:dyDescent="0.3">
      <c r="B42" t="s">
        <v>206</v>
      </c>
      <c r="F42" s="38" t="s">
        <v>207</v>
      </c>
    </row>
    <row r="43" spans="2:6" x14ac:dyDescent="0.3">
      <c r="B43" s="2" t="s">
        <v>208</v>
      </c>
      <c r="F43" s="38" t="s">
        <v>209</v>
      </c>
    </row>
    <row r="44" spans="2:6" x14ac:dyDescent="0.3">
      <c r="F44" s="38" t="s">
        <v>210</v>
      </c>
    </row>
    <row r="45" spans="2:6" x14ac:dyDescent="0.3">
      <c r="B45" s="2" t="s">
        <v>112</v>
      </c>
    </row>
  </sheetData>
  <mergeCells count="1">
    <mergeCell ref="B5:F5"/>
  </mergeCells>
  <hyperlinks>
    <hyperlink ref="F2" location="index!A1" display="return to index" xr:uid="{00000000-0004-0000-2900-000000000000}"/>
    <hyperlink ref="B3" r:id="rId1" xr:uid="{00000000-0004-0000-2900-000001000000}"/>
    <hyperlink ref="B43" r:id="rId2" xr:uid="{00000000-0004-0000-2900-000002000000}"/>
    <hyperlink ref="B45" location="index!A1" display="return to index" xr:uid="{00000000-0004-0000-2900-000003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H45"/>
  <sheetViews>
    <sheetView showGridLines="0" workbookViewId="0">
      <pane ySplit="6" topLeftCell="A7" activePane="bottomLeft" state="frozen"/>
      <selection pane="bottomLeft"/>
    </sheetView>
  </sheetViews>
  <sheetFormatPr defaultRowHeight="14.4" x14ac:dyDescent="0.3"/>
  <cols>
    <col min="1" max="1" width="3.6640625" customWidth="1"/>
    <col min="2" max="2" width="23.33203125" customWidth="1"/>
    <col min="3" max="3" width="13.33203125" customWidth="1"/>
    <col min="4" max="5" width="8.88671875" customWidth="1"/>
    <col min="6" max="6" width="16.33203125" customWidth="1"/>
    <col min="7" max="7" width="13.44140625" customWidth="1"/>
    <col min="8" max="8" width="16.5546875" customWidth="1"/>
  </cols>
  <sheetData>
    <row r="1" spans="2:8" ht="10.199999999999999" customHeight="1" x14ac:dyDescent="0.3"/>
    <row r="2" spans="2:8" ht="17.399999999999999" x14ac:dyDescent="0.35">
      <c r="B2" s="1" t="s">
        <v>0</v>
      </c>
      <c r="H2" s="2" t="s">
        <v>112</v>
      </c>
    </row>
    <row r="3" spans="2:8" x14ac:dyDescent="0.3">
      <c r="B3" s="2" t="s">
        <v>1</v>
      </c>
    </row>
    <row r="5" spans="2:8" ht="30" customHeight="1" x14ac:dyDescent="0.3">
      <c r="B5" s="120" t="s">
        <v>340</v>
      </c>
      <c r="C5" s="120"/>
      <c r="D5" s="120"/>
      <c r="E5" s="120"/>
      <c r="F5" s="120"/>
      <c r="G5" s="120"/>
      <c r="H5" s="120"/>
    </row>
    <row r="6" spans="2:8" ht="43.2" customHeight="1" x14ac:dyDescent="0.3">
      <c r="B6" s="54" t="s">
        <v>114</v>
      </c>
      <c r="C6" s="54" t="s">
        <v>115</v>
      </c>
      <c r="D6" s="54" t="s">
        <v>302</v>
      </c>
      <c r="E6" s="54" t="s">
        <v>303</v>
      </c>
      <c r="F6" s="54" t="s">
        <v>307</v>
      </c>
      <c r="G6" s="54" t="s">
        <v>308</v>
      </c>
      <c r="H6" s="54" t="s">
        <v>309</v>
      </c>
    </row>
    <row r="7" spans="2:8" x14ac:dyDescent="0.3">
      <c r="B7" t="s">
        <v>140</v>
      </c>
      <c r="C7" t="s">
        <v>141</v>
      </c>
      <c r="D7" s="91">
        <v>224137784</v>
      </c>
      <c r="E7" s="91">
        <v>514764838</v>
      </c>
      <c r="F7" s="91">
        <v>738902622</v>
      </c>
      <c r="G7" s="6">
        <v>0.30333873141946982</v>
      </c>
      <c r="H7" s="6">
        <v>0.69666126858053024</v>
      </c>
    </row>
    <row r="8" spans="2:8" x14ac:dyDescent="0.3">
      <c r="B8" t="s">
        <v>142</v>
      </c>
      <c r="C8" t="s">
        <v>143</v>
      </c>
      <c r="D8" s="91">
        <v>325414547</v>
      </c>
      <c r="E8" s="91">
        <v>523563514</v>
      </c>
      <c r="F8" s="91">
        <v>848978061</v>
      </c>
      <c r="G8" s="6">
        <v>0.38330147968334838</v>
      </c>
      <c r="H8" s="6">
        <v>0.61669852031665162</v>
      </c>
    </row>
    <row r="9" spans="2:8" x14ac:dyDescent="0.3">
      <c r="B9" t="s">
        <v>144</v>
      </c>
      <c r="C9" t="s">
        <v>145</v>
      </c>
      <c r="D9" s="91">
        <v>132837349</v>
      </c>
      <c r="E9" s="91">
        <v>200667150</v>
      </c>
      <c r="F9" s="91">
        <v>333504499</v>
      </c>
      <c r="G9" s="6">
        <v>0.3983075172847968</v>
      </c>
      <c r="H9" s="6">
        <v>0.60169248271520315</v>
      </c>
    </row>
    <row r="10" spans="2:8" x14ac:dyDescent="0.3">
      <c r="B10" t="s">
        <v>146</v>
      </c>
      <c r="C10" t="s">
        <v>147</v>
      </c>
      <c r="D10" s="91">
        <v>203486413</v>
      </c>
      <c r="E10" s="91">
        <v>160738713</v>
      </c>
      <c r="F10" s="91">
        <v>364225126</v>
      </c>
      <c r="G10" s="6">
        <v>0.55868307394037386</v>
      </c>
      <c r="H10" s="6">
        <v>0.44131692605962608</v>
      </c>
    </row>
    <row r="11" spans="2:8" x14ac:dyDescent="0.3">
      <c r="B11" t="s">
        <v>148</v>
      </c>
      <c r="C11" t="s">
        <v>149</v>
      </c>
      <c r="D11" s="91">
        <v>1209831800</v>
      </c>
      <c r="E11" s="91">
        <v>2186076924</v>
      </c>
      <c r="F11" s="91">
        <v>3395908724</v>
      </c>
      <c r="G11" s="6">
        <v>0.35626157777731837</v>
      </c>
      <c r="H11" s="6">
        <v>0.64373842222268163</v>
      </c>
    </row>
    <row r="12" spans="2:8" x14ac:dyDescent="0.3">
      <c r="B12" t="s">
        <v>150</v>
      </c>
      <c r="C12" t="s">
        <v>151</v>
      </c>
      <c r="D12" s="91">
        <v>57641190</v>
      </c>
      <c r="E12" s="91">
        <v>93922068</v>
      </c>
      <c r="F12" s="91">
        <v>151563258</v>
      </c>
      <c r="G12" s="6">
        <v>0.38031110415955832</v>
      </c>
      <c r="H12" s="6">
        <v>0.61968889584044173</v>
      </c>
    </row>
    <row r="13" spans="2:8" x14ac:dyDescent="0.3">
      <c r="B13" t="s">
        <v>152</v>
      </c>
      <c r="C13" t="s">
        <v>153</v>
      </c>
      <c r="D13" s="91">
        <v>218260270</v>
      </c>
      <c r="E13" s="91">
        <v>192308049</v>
      </c>
      <c r="F13" s="91">
        <v>410568319</v>
      </c>
      <c r="G13" s="6">
        <v>0.53160524058847314</v>
      </c>
      <c r="H13" s="6">
        <v>0.46839475941152681</v>
      </c>
    </row>
    <row r="14" spans="2:8" x14ac:dyDescent="0.3">
      <c r="B14" t="s">
        <v>154</v>
      </c>
      <c r="C14" t="s">
        <v>155</v>
      </c>
      <c r="D14" s="91">
        <v>126157631</v>
      </c>
      <c r="E14" s="91">
        <v>272555495</v>
      </c>
      <c r="F14" s="91">
        <v>398713126</v>
      </c>
      <c r="G14" s="6">
        <v>0.31641203354815062</v>
      </c>
      <c r="H14" s="6">
        <v>0.68358796645184938</v>
      </c>
    </row>
    <row r="15" spans="2:8" x14ac:dyDescent="0.3">
      <c r="B15" t="s">
        <v>156</v>
      </c>
      <c r="C15" t="s">
        <v>157</v>
      </c>
      <c r="D15" s="91">
        <v>111731747</v>
      </c>
      <c r="E15" s="91">
        <v>211267111</v>
      </c>
      <c r="F15" s="91">
        <v>322998858</v>
      </c>
      <c r="G15" s="6">
        <v>0.34591994439806972</v>
      </c>
      <c r="H15" s="6">
        <v>0.65408005560193039</v>
      </c>
    </row>
    <row r="16" spans="2:8" x14ac:dyDescent="0.3">
      <c r="B16" t="s">
        <v>158</v>
      </c>
      <c r="C16" t="s">
        <v>159</v>
      </c>
      <c r="D16" s="91">
        <v>143130457</v>
      </c>
      <c r="E16" s="91">
        <v>358381124</v>
      </c>
      <c r="F16" s="91">
        <v>501511581</v>
      </c>
      <c r="G16" s="6">
        <v>0.28539810928114939</v>
      </c>
      <c r="H16" s="6">
        <v>0.71460189071885061</v>
      </c>
    </row>
    <row r="17" spans="2:8" x14ac:dyDescent="0.3">
      <c r="B17" t="s">
        <v>160</v>
      </c>
      <c r="C17" t="s">
        <v>161</v>
      </c>
      <c r="D17" s="91">
        <v>254712715</v>
      </c>
      <c r="E17" s="91">
        <v>437225990</v>
      </c>
      <c r="F17" s="91">
        <v>691938705</v>
      </c>
      <c r="G17" s="6">
        <v>0.3681145644251827</v>
      </c>
      <c r="H17" s="6">
        <v>0.63188543557481724</v>
      </c>
    </row>
    <row r="18" spans="2:8" x14ac:dyDescent="0.3">
      <c r="B18" t="s">
        <v>162</v>
      </c>
      <c r="C18" t="s">
        <v>163</v>
      </c>
      <c r="D18" s="91">
        <v>161136361</v>
      </c>
      <c r="E18" s="91">
        <v>406588203</v>
      </c>
      <c r="F18" s="91">
        <v>567724564</v>
      </c>
      <c r="G18" s="6">
        <v>0.28382841120117541</v>
      </c>
      <c r="H18" s="6">
        <v>0.71617158879882459</v>
      </c>
    </row>
    <row r="19" spans="2:8" x14ac:dyDescent="0.3">
      <c r="B19" t="s">
        <v>164</v>
      </c>
      <c r="C19" t="s">
        <v>165</v>
      </c>
      <c r="D19" s="91">
        <v>137253871</v>
      </c>
      <c r="E19" s="91">
        <v>350046030</v>
      </c>
      <c r="F19" s="91">
        <v>487299901</v>
      </c>
      <c r="G19" s="6">
        <v>0.28166201289665349</v>
      </c>
      <c r="H19" s="6">
        <v>0.7183379871033464</v>
      </c>
    </row>
    <row r="20" spans="2:8" x14ac:dyDescent="0.3">
      <c r="B20" t="s">
        <v>166</v>
      </c>
      <c r="C20" t="s">
        <v>167</v>
      </c>
      <c r="D20" s="91">
        <v>528600963</v>
      </c>
      <c r="E20" s="91">
        <v>777138893</v>
      </c>
      <c r="F20" s="91">
        <v>1305739856</v>
      </c>
      <c r="G20" s="6">
        <v>0.40482869583173697</v>
      </c>
      <c r="H20" s="6">
        <v>0.59517130416826303</v>
      </c>
    </row>
    <row r="21" spans="2:8" x14ac:dyDescent="0.3">
      <c r="B21" t="s">
        <v>168</v>
      </c>
      <c r="C21" t="s">
        <v>169</v>
      </c>
      <c r="D21" s="91">
        <v>670041359</v>
      </c>
      <c r="E21" s="91">
        <v>1479021122</v>
      </c>
      <c r="F21" s="91">
        <v>2149062481</v>
      </c>
      <c r="G21" s="6">
        <v>0.31178309840866841</v>
      </c>
      <c r="H21" s="6">
        <v>0.68821690159133164</v>
      </c>
    </row>
    <row r="22" spans="2:8" x14ac:dyDescent="0.3">
      <c r="B22" t="s">
        <v>170</v>
      </c>
      <c r="C22" t="s">
        <v>171</v>
      </c>
      <c r="D22" s="91">
        <v>406628800</v>
      </c>
      <c r="E22" s="91">
        <v>473465503</v>
      </c>
      <c r="F22" s="91">
        <v>880094303</v>
      </c>
      <c r="G22" s="6">
        <v>0.4620286696708682</v>
      </c>
      <c r="H22" s="6">
        <v>0.5379713303291318</v>
      </c>
    </row>
    <row r="23" spans="2:8" x14ac:dyDescent="0.3">
      <c r="B23" t="s">
        <v>172</v>
      </c>
      <c r="C23" t="s">
        <v>173</v>
      </c>
      <c r="D23" s="91">
        <v>74017964</v>
      </c>
      <c r="E23" s="91">
        <v>99403956</v>
      </c>
      <c r="F23" s="91">
        <v>173421920</v>
      </c>
      <c r="G23" s="6">
        <v>0.42680858336708533</v>
      </c>
      <c r="H23" s="6">
        <v>0.57319141663291473</v>
      </c>
    </row>
    <row r="24" spans="2:8" x14ac:dyDescent="0.3">
      <c r="B24" t="s">
        <v>174</v>
      </c>
      <c r="C24" t="s">
        <v>175</v>
      </c>
      <c r="D24" s="91">
        <v>123539602</v>
      </c>
      <c r="E24" s="91">
        <v>368196894</v>
      </c>
      <c r="F24" s="91">
        <v>491736496</v>
      </c>
      <c r="G24" s="6">
        <v>0.25123130580082059</v>
      </c>
      <c r="H24" s="6">
        <v>0.74876869419917935</v>
      </c>
    </row>
    <row r="25" spans="2:8" x14ac:dyDescent="0.3">
      <c r="B25" t="s">
        <v>176</v>
      </c>
      <c r="C25" t="s">
        <v>177</v>
      </c>
      <c r="D25" s="91">
        <v>147632332</v>
      </c>
      <c r="E25" s="91">
        <v>194380153</v>
      </c>
      <c r="F25" s="91">
        <v>342012485</v>
      </c>
      <c r="G25" s="6">
        <v>0.43165772734875452</v>
      </c>
      <c r="H25" s="6">
        <v>0.56834227265124548</v>
      </c>
    </row>
    <row r="26" spans="2:8" x14ac:dyDescent="0.3">
      <c r="B26" t="s">
        <v>178</v>
      </c>
      <c r="C26" t="s">
        <v>179</v>
      </c>
      <c r="D26" s="91">
        <v>26279512</v>
      </c>
      <c r="E26" s="91">
        <v>23153796</v>
      </c>
      <c r="F26" s="91">
        <v>49433308</v>
      </c>
      <c r="G26" s="6">
        <v>0.53161548484677579</v>
      </c>
      <c r="H26" s="6">
        <v>0.46838451515322421</v>
      </c>
    </row>
    <row r="27" spans="2:8" x14ac:dyDescent="0.3">
      <c r="B27" t="s">
        <v>180</v>
      </c>
      <c r="C27" t="s">
        <v>181</v>
      </c>
      <c r="D27" s="91">
        <v>166632718</v>
      </c>
      <c r="E27" s="91">
        <v>217461862</v>
      </c>
      <c r="F27" s="91">
        <v>384094580</v>
      </c>
      <c r="G27" s="6">
        <v>0.4338325159391731</v>
      </c>
      <c r="H27" s="6">
        <v>0.56616748406082684</v>
      </c>
    </row>
    <row r="28" spans="2:8" x14ac:dyDescent="0.3">
      <c r="B28" t="s">
        <v>182</v>
      </c>
      <c r="C28" t="s">
        <v>183</v>
      </c>
      <c r="D28" s="91">
        <v>200264684</v>
      </c>
      <c r="E28" s="91">
        <v>662263523</v>
      </c>
      <c r="F28" s="91">
        <v>862528207</v>
      </c>
      <c r="G28" s="6">
        <v>0.232183344700749</v>
      </c>
      <c r="H28" s="6">
        <v>0.76781665529925103</v>
      </c>
    </row>
    <row r="29" spans="2:8" x14ac:dyDescent="0.3">
      <c r="B29" t="s">
        <v>184</v>
      </c>
      <c r="C29" t="s">
        <v>185</v>
      </c>
      <c r="D29" s="91">
        <v>34132506</v>
      </c>
      <c r="E29" s="91">
        <v>36163586</v>
      </c>
      <c r="F29" s="91">
        <v>70296092</v>
      </c>
      <c r="G29" s="6">
        <v>0.48555339320996682</v>
      </c>
      <c r="H29" s="6">
        <v>0.51444660679003318</v>
      </c>
    </row>
    <row r="30" spans="2:8" x14ac:dyDescent="0.3">
      <c r="B30" t="s">
        <v>186</v>
      </c>
      <c r="C30" t="s">
        <v>187</v>
      </c>
      <c r="D30" s="91">
        <v>319410788</v>
      </c>
      <c r="E30" s="91">
        <v>379361656</v>
      </c>
      <c r="F30" s="91">
        <v>698772444</v>
      </c>
      <c r="G30" s="6">
        <v>0.45710272456021461</v>
      </c>
      <c r="H30" s="6">
        <v>0.54289727543978539</v>
      </c>
    </row>
    <row r="31" spans="2:8" x14ac:dyDescent="0.3">
      <c r="B31" t="s">
        <v>188</v>
      </c>
      <c r="C31" t="s">
        <v>189</v>
      </c>
      <c r="D31" s="91">
        <v>160631082</v>
      </c>
      <c r="E31" s="91">
        <v>497399450</v>
      </c>
      <c r="F31" s="91">
        <v>658030532</v>
      </c>
      <c r="G31" s="6">
        <v>0.24410885846251279</v>
      </c>
      <c r="H31" s="6">
        <v>0.75589114153748715</v>
      </c>
    </row>
    <row r="32" spans="2:8" x14ac:dyDescent="0.3">
      <c r="B32" t="s">
        <v>190</v>
      </c>
      <c r="C32" t="s">
        <v>191</v>
      </c>
      <c r="D32" s="91">
        <v>212629713</v>
      </c>
      <c r="E32" s="91">
        <v>201138987</v>
      </c>
      <c r="F32" s="91">
        <v>413768700</v>
      </c>
      <c r="G32" s="6">
        <v>0.51388544614418641</v>
      </c>
      <c r="H32" s="6">
        <v>0.48611455385581359</v>
      </c>
    </row>
    <row r="33" spans="2:8" x14ac:dyDescent="0.3">
      <c r="B33" t="s">
        <v>192</v>
      </c>
      <c r="C33" t="s">
        <v>193</v>
      </c>
      <c r="D33" s="91">
        <v>18239525</v>
      </c>
      <c r="E33" s="91">
        <v>29013357</v>
      </c>
      <c r="F33" s="91">
        <v>47252882</v>
      </c>
      <c r="G33" s="6">
        <v>0.38599814927690551</v>
      </c>
      <c r="H33" s="6">
        <v>0.61400185072309454</v>
      </c>
    </row>
    <row r="34" spans="2:8" x14ac:dyDescent="0.3">
      <c r="B34" t="s">
        <v>194</v>
      </c>
      <c r="C34" t="s">
        <v>195</v>
      </c>
      <c r="D34" s="91">
        <v>207751512</v>
      </c>
      <c r="E34" s="91">
        <v>249955752</v>
      </c>
      <c r="F34" s="91">
        <v>457707264</v>
      </c>
      <c r="G34" s="6">
        <v>0.45389603430021158</v>
      </c>
      <c r="H34" s="6">
        <v>0.54610396569978836</v>
      </c>
    </row>
    <row r="35" spans="2:8" x14ac:dyDescent="0.3">
      <c r="B35" t="s">
        <v>196</v>
      </c>
      <c r="C35" t="s">
        <v>197</v>
      </c>
      <c r="D35" s="91">
        <v>330235132</v>
      </c>
      <c r="E35" s="91">
        <v>860297850</v>
      </c>
      <c r="F35" s="91">
        <v>1190532982</v>
      </c>
      <c r="G35" s="6">
        <v>0.27738427829628998</v>
      </c>
      <c r="H35" s="6">
        <v>0.72261572170371002</v>
      </c>
    </row>
    <row r="36" spans="2:8" x14ac:dyDescent="0.3">
      <c r="B36" t="s">
        <v>198</v>
      </c>
      <c r="C36" t="s">
        <v>199</v>
      </c>
      <c r="D36" s="91">
        <v>157861519</v>
      </c>
      <c r="E36" s="91">
        <v>249440409</v>
      </c>
      <c r="F36" s="91">
        <v>407301928</v>
      </c>
      <c r="G36" s="6">
        <v>0.38757861956401052</v>
      </c>
      <c r="H36" s="6">
        <v>0.61242138043598948</v>
      </c>
    </row>
    <row r="37" spans="2:8" x14ac:dyDescent="0.3">
      <c r="B37" t="s">
        <v>200</v>
      </c>
      <c r="C37" t="s">
        <v>201</v>
      </c>
      <c r="D37" s="91">
        <v>56833588</v>
      </c>
      <c r="E37" s="91">
        <v>134738791</v>
      </c>
      <c r="F37" s="91">
        <v>191572379</v>
      </c>
      <c r="G37" s="6">
        <v>0.29666900988894651</v>
      </c>
      <c r="H37" s="6">
        <v>0.70333099011105349</v>
      </c>
    </row>
    <row r="38" spans="2:8" x14ac:dyDescent="0.3">
      <c r="B38" t="s">
        <v>202</v>
      </c>
      <c r="C38" t="s">
        <v>203</v>
      </c>
      <c r="D38" s="91">
        <v>169452583</v>
      </c>
      <c r="E38" s="91">
        <v>520857098</v>
      </c>
      <c r="F38" s="91">
        <v>690309681</v>
      </c>
      <c r="G38" s="6">
        <v>0.24547328201239579</v>
      </c>
      <c r="H38" s="6">
        <v>0.75452671798760418</v>
      </c>
    </row>
    <row r="39" spans="2:8" x14ac:dyDescent="0.3">
      <c r="B39" s="40" t="s">
        <v>204</v>
      </c>
      <c r="C39" s="40" t="s">
        <v>205</v>
      </c>
      <c r="D39" s="92">
        <v>7316548017</v>
      </c>
      <c r="E39" s="92">
        <v>13360957847</v>
      </c>
      <c r="F39" s="92">
        <v>20677505864</v>
      </c>
      <c r="G39" s="42">
        <v>0.35384093541660039</v>
      </c>
      <c r="H39" s="42">
        <v>0.64615906458339956</v>
      </c>
    </row>
    <row r="42" spans="2:8" x14ac:dyDescent="0.3">
      <c r="B42" t="s">
        <v>206</v>
      </c>
      <c r="H42" s="38" t="s">
        <v>207</v>
      </c>
    </row>
    <row r="43" spans="2:8" x14ac:dyDescent="0.3">
      <c r="B43" s="2" t="s">
        <v>208</v>
      </c>
      <c r="H43" s="38" t="s">
        <v>209</v>
      </c>
    </row>
    <row r="44" spans="2:8" x14ac:dyDescent="0.3">
      <c r="H44" s="38" t="s">
        <v>210</v>
      </c>
    </row>
    <row r="45" spans="2:8" x14ac:dyDescent="0.3">
      <c r="B45" s="2" t="s">
        <v>112</v>
      </c>
    </row>
  </sheetData>
  <mergeCells count="1">
    <mergeCell ref="B5:H5"/>
  </mergeCells>
  <hyperlinks>
    <hyperlink ref="H2" location="index!A1" display="return to index" xr:uid="{00000000-0004-0000-2A00-000000000000}"/>
    <hyperlink ref="B3" r:id="rId1" xr:uid="{00000000-0004-0000-2A00-000001000000}"/>
    <hyperlink ref="B43" r:id="rId2" xr:uid="{00000000-0004-0000-2A00-000002000000}"/>
    <hyperlink ref="B45" location="index!A1" display="return to index" xr:uid="{00000000-0004-0000-2A00-000003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34"/>
  <sheetViews>
    <sheetView showGridLines="0" workbookViewId="0">
      <pane ySplit="6" topLeftCell="A7" activePane="bottomLeft" state="frozen"/>
      <selection pane="bottomLeft"/>
    </sheetView>
  </sheetViews>
  <sheetFormatPr defaultRowHeight="14.4" x14ac:dyDescent="0.3"/>
  <cols>
    <col min="1" max="1" width="3.6640625" customWidth="1"/>
    <col min="2" max="2" width="18.109375" customWidth="1"/>
    <col min="3" max="3" width="24.6640625" customWidth="1"/>
    <col min="4" max="24" width="8.6640625" customWidth="1"/>
  </cols>
  <sheetData>
    <row r="1" spans="2:24" ht="10.199999999999999" customHeight="1" x14ac:dyDescent="0.3"/>
    <row r="2" spans="2:24" ht="17.399999999999999" x14ac:dyDescent="0.35">
      <c r="B2" s="1" t="s">
        <v>0</v>
      </c>
      <c r="X2" s="2" t="s">
        <v>112</v>
      </c>
    </row>
    <row r="3" spans="2:24" x14ac:dyDescent="0.3">
      <c r="B3" s="2" t="s">
        <v>1</v>
      </c>
    </row>
    <row r="5" spans="2:24" ht="15.6" x14ac:dyDescent="0.3">
      <c r="B5" s="120" t="s">
        <v>53</v>
      </c>
      <c r="C5" s="120"/>
      <c r="D5" s="120"/>
      <c r="E5" s="120"/>
      <c r="F5" s="120"/>
      <c r="G5" s="120"/>
      <c r="H5" s="120"/>
      <c r="I5" s="120"/>
      <c r="J5" s="120"/>
      <c r="K5" s="120"/>
      <c r="L5" s="120"/>
      <c r="M5" s="120"/>
      <c r="N5" s="120"/>
      <c r="O5" s="120"/>
      <c r="P5" s="120"/>
      <c r="Q5" s="120"/>
      <c r="R5" s="120"/>
      <c r="S5" s="120"/>
      <c r="T5" s="120"/>
      <c r="U5" s="120"/>
      <c r="V5" s="120"/>
      <c r="W5" s="120"/>
      <c r="X5" s="120"/>
    </row>
    <row r="6" spans="2:24" x14ac:dyDescent="0.3">
      <c r="B6" s="40" t="s">
        <v>46</v>
      </c>
      <c r="C6" s="40" t="s">
        <v>227</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row>
    <row r="7" spans="2:24" x14ac:dyDescent="0.3">
      <c r="B7" t="s">
        <v>302</v>
      </c>
      <c r="C7" t="s">
        <v>228</v>
      </c>
      <c r="D7" s="5">
        <v>6299</v>
      </c>
      <c r="E7" s="5">
        <v>5338</v>
      </c>
      <c r="F7" s="5">
        <v>2998</v>
      </c>
      <c r="G7" s="5">
        <v>2053</v>
      </c>
      <c r="H7" s="5">
        <v>1357</v>
      </c>
      <c r="I7" s="5">
        <v>1142</v>
      </c>
      <c r="J7" s="5">
        <v>1185</v>
      </c>
      <c r="K7" s="5">
        <v>1336</v>
      </c>
      <c r="L7" s="5">
        <v>1477</v>
      </c>
      <c r="M7" s="5">
        <v>2028</v>
      </c>
      <c r="N7" s="5">
        <v>2469</v>
      </c>
      <c r="O7" s="5">
        <v>2798</v>
      </c>
      <c r="P7" s="5">
        <v>2484</v>
      </c>
      <c r="Q7" s="5">
        <v>2755</v>
      </c>
      <c r="R7" s="5">
        <v>2594</v>
      </c>
      <c r="S7" s="5">
        <v>2627</v>
      </c>
      <c r="T7" s="5">
        <v>2618</v>
      </c>
      <c r="U7" s="5">
        <v>2274</v>
      </c>
      <c r="V7" s="5">
        <v>2178</v>
      </c>
      <c r="W7" s="5">
        <v>1835</v>
      </c>
      <c r="X7" s="5">
        <v>1707</v>
      </c>
    </row>
    <row r="8" spans="2:24" x14ac:dyDescent="0.3">
      <c r="B8" t="s">
        <v>302</v>
      </c>
      <c r="C8" t="s">
        <v>229</v>
      </c>
      <c r="D8" s="5">
        <v>14185</v>
      </c>
      <c r="E8" s="5">
        <v>13521</v>
      </c>
      <c r="F8" s="5">
        <v>14140</v>
      </c>
      <c r="G8" s="5">
        <v>13356</v>
      </c>
      <c r="H8" s="5">
        <v>10490</v>
      </c>
      <c r="I8" s="5">
        <v>8973</v>
      </c>
      <c r="J8" s="5">
        <v>10194</v>
      </c>
      <c r="K8" s="5">
        <v>10695</v>
      </c>
      <c r="L8" s="5">
        <v>10696</v>
      </c>
      <c r="M8" s="5">
        <v>11837</v>
      </c>
      <c r="N8" s="5">
        <v>14106</v>
      </c>
      <c r="O8" s="5">
        <v>14704</v>
      </c>
      <c r="P8" s="5">
        <v>15528</v>
      </c>
      <c r="Q8" s="5">
        <v>15485</v>
      </c>
      <c r="R8" s="5">
        <v>14945</v>
      </c>
      <c r="S8" s="5">
        <v>14560</v>
      </c>
      <c r="T8" s="5">
        <v>14230</v>
      </c>
      <c r="U8" s="5">
        <v>12940</v>
      </c>
      <c r="V8" s="5">
        <v>14438</v>
      </c>
      <c r="W8" s="5">
        <v>13031</v>
      </c>
      <c r="X8" s="5">
        <v>12698</v>
      </c>
    </row>
    <row r="9" spans="2:24" x14ac:dyDescent="0.3">
      <c r="B9" t="s">
        <v>302</v>
      </c>
      <c r="C9" t="s">
        <v>230</v>
      </c>
      <c r="D9" s="5">
        <v>3846</v>
      </c>
      <c r="E9" s="5">
        <v>5237</v>
      </c>
      <c r="F9" s="5">
        <v>6188</v>
      </c>
      <c r="G9" s="5">
        <v>7316</v>
      </c>
      <c r="H9" s="5">
        <v>7715</v>
      </c>
      <c r="I9" s="5">
        <v>5596</v>
      </c>
      <c r="J9" s="5">
        <v>5216</v>
      </c>
      <c r="K9" s="5">
        <v>5591</v>
      </c>
      <c r="L9" s="5">
        <v>5614</v>
      </c>
      <c r="M9" s="5">
        <v>5752</v>
      </c>
      <c r="N9" s="5">
        <v>6971</v>
      </c>
      <c r="O9" s="5">
        <v>7810</v>
      </c>
      <c r="P9" s="5">
        <v>7995</v>
      </c>
      <c r="Q9" s="5">
        <v>8157</v>
      </c>
      <c r="R9" s="5">
        <v>8601</v>
      </c>
      <c r="S9" s="5">
        <v>8743</v>
      </c>
      <c r="T9" s="5">
        <v>8471</v>
      </c>
      <c r="U9" s="5">
        <v>8176</v>
      </c>
      <c r="V9" s="5">
        <v>9695</v>
      </c>
      <c r="W9" s="5">
        <v>9820</v>
      </c>
      <c r="X9" s="5">
        <v>9448</v>
      </c>
    </row>
    <row r="10" spans="2:24" x14ac:dyDescent="0.3">
      <c r="B10" t="s">
        <v>302</v>
      </c>
      <c r="C10" t="s">
        <v>231</v>
      </c>
      <c r="D10" s="5">
        <v>557</v>
      </c>
      <c r="E10" s="5">
        <v>885</v>
      </c>
      <c r="F10" s="5">
        <v>960</v>
      </c>
      <c r="G10" s="5">
        <v>1252</v>
      </c>
      <c r="H10" s="5">
        <v>1551</v>
      </c>
      <c r="I10" s="5">
        <v>1173</v>
      </c>
      <c r="J10" s="5">
        <v>972</v>
      </c>
      <c r="K10" s="5">
        <v>1032</v>
      </c>
      <c r="L10" s="5">
        <v>1063</v>
      </c>
      <c r="M10" s="5">
        <v>1139</v>
      </c>
      <c r="N10" s="5">
        <v>1429</v>
      </c>
      <c r="O10" s="5">
        <v>1865</v>
      </c>
      <c r="P10" s="5">
        <v>2302</v>
      </c>
      <c r="Q10" s="5">
        <v>2527</v>
      </c>
      <c r="R10" s="5">
        <v>2879</v>
      </c>
      <c r="S10" s="5">
        <v>2882</v>
      </c>
      <c r="T10" s="5">
        <v>2955</v>
      </c>
      <c r="U10" s="5">
        <v>3125</v>
      </c>
      <c r="V10" s="5">
        <v>4023</v>
      </c>
      <c r="W10" s="5">
        <v>4245</v>
      </c>
      <c r="X10" s="5">
        <v>4173</v>
      </c>
    </row>
    <row r="11" spans="2:24" x14ac:dyDescent="0.3">
      <c r="B11" t="s">
        <v>302</v>
      </c>
      <c r="C11" t="s">
        <v>232</v>
      </c>
      <c r="D11" s="5">
        <v>316</v>
      </c>
      <c r="E11" s="5">
        <v>486</v>
      </c>
      <c r="F11" s="5">
        <v>551</v>
      </c>
      <c r="G11" s="5">
        <v>814</v>
      </c>
      <c r="H11" s="5">
        <v>976</v>
      </c>
      <c r="I11" s="5">
        <v>738</v>
      </c>
      <c r="J11" s="5">
        <v>620</v>
      </c>
      <c r="K11" s="5">
        <v>728</v>
      </c>
      <c r="L11" s="5">
        <v>752</v>
      </c>
      <c r="M11" s="5">
        <v>727</v>
      </c>
      <c r="N11" s="5">
        <v>941</v>
      </c>
      <c r="O11" s="5">
        <v>1300</v>
      </c>
      <c r="P11" s="5">
        <v>1319</v>
      </c>
      <c r="Q11" s="5">
        <v>1467</v>
      </c>
      <c r="R11" s="5">
        <v>1759</v>
      </c>
      <c r="S11" s="5">
        <v>1753</v>
      </c>
      <c r="T11" s="5">
        <v>1680</v>
      </c>
      <c r="U11" s="5">
        <v>2004</v>
      </c>
      <c r="V11" s="5">
        <v>2634</v>
      </c>
      <c r="W11" s="5">
        <v>3078</v>
      </c>
      <c r="X11" s="5">
        <v>3049</v>
      </c>
    </row>
    <row r="12" spans="2:24" x14ac:dyDescent="0.3">
      <c r="B12" t="s">
        <v>302</v>
      </c>
      <c r="C12" t="s">
        <v>233</v>
      </c>
      <c r="D12" s="5">
        <v>127</v>
      </c>
      <c r="E12" s="5">
        <v>156</v>
      </c>
      <c r="F12" s="5">
        <v>224</v>
      </c>
      <c r="G12" s="5">
        <v>317</v>
      </c>
      <c r="H12" s="5">
        <v>395</v>
      </c>
      <c r="I12" s="5">
        <v>285</v>
      </c>
      <c r="J12" s="5">
        <v>239</v>
      </c>
      <c r="K12" s="5">
        <v>302</v>
      </c>
      <c r="L12" s="5">
        <v>285</v>
      </c>
      <c r="M12" s="5">
        <v>296</v>
      </c>
      <c r="N12" s="5">
        <v>401</v>
      </c>
      <c r="O12" s="5">
        <v>515</v>
      </c>
      <c r="P12" s="5">
        <v>515</v>
      </c>
      <c r="Q12" s="5">
        <v>481</v>
      </c>
      <c r="R12" s="5">
        <v>634</v>
      </c>
      <c r="S12" s="5">
        <v>695</v>
      </c>
      <c r="T12" s="5">
        <v>688</v>
      </c>
      <c r="U12" s="5">
        <v>759</v>
      </c>
      <c r="V12" s="5">
        <v>1181</v>
      </c>
      <c r="W12" s="5">
        <v>1388</v>
      </c>
      <c r="X12" s="5">
        <v>1411</v>
      </c>
    </row>
    <row r="13" spans="2:24" x14ac:dyDescent="0.3">
      <c r="B13" t="s">
        <v>302</v>
      </c>
      <c r="C13" t="s">
        <v>234</v>
      </c>
      <c r="D13" s="5">
        <v>50</v>
      </c>
      <c r="E13" s="5">
        <v>55</v>
      </c>
      <c r="F13" s="5">
        <v>113</v>
      </c>
      <c r="G13" s="5">
        <v>137</v>
      </c>
      <c r="H13" s="5">
        <v>192</v>
      </c>
      <c r="I13" s="5">
        <v>139</v>
      </c>
      <c r="J13" s="5">
        <v>103</v>
      </c>
      <c r="K13" s="5">
        <v>130</v>
      </c>
      <c r="L13" s="5">
        <v>139</v>
      </c>
      <c r="M13" s="5">
        <v>134</v>
      </c>
      <c r="N13" s="5">
        <v>204</v>
      </c>
      <c r="O13" s="5">
        <v>241</v>
      </c>
      <c r="P13" s="5">
        <v>235</v>
      </c>
      <c r="Q13" s="5">
        <v>244</v>
      </c>
      <c r="R13" s="5">
        <v>296</v>
      </c>
      <c r="S13" s="5">
        <v>335</v>
      </c>
      <c r="T13" s="5">
        <v>323</v>
      </c>
      <c r="U13" s="5">
        <v>436</v>
      </c>
      <c r="V13" s="5">
        <v>603</v>
      </c>
      <c r="W13" s="5">
        <v>647</v>
      </c>
      <c r="X13" s="5">
        <v>615</v>
      </c>
    </row>
    <row r="14" spans="2:24" x14ac:dyDescent="0.3">
      <c r="B14" t="s">
        <v>302</v>
      </c>
      <c r="C14" t="s">
        <v>235</v>
      </c>
      <c r="D14" s="5">
        <v>27</v>
      </c>
      <c r="E14" s="5">
        <v>53</v>
      </c>
      <c r="F14" s="5">
        <v>59</v>
      </c>
      <c r="G14" s="5">
        <v>85</v>
      </c>
      <c r="H14" s="5">
        <v>117</v>
      </c>
      <c r="I14" s="5">
        <v>98</v>
      </c>
      <c r="J14" s="5">
        <v>63</v>
      </c>
      <c r="K14" s="5">
        <v>85</v>
      </c>
      <c r="L14" s="5">
        <v>92</v>
      </c>
      <c r="M14" s="5">
        <v>106</v>
      </c>
      <c r="N14" s="5">
        <v>120</v>
      </c>
      <c r="O14" s="5">
        <v>151</v>
      </c>
      <c r="P14" s="5">
        <v>130</v>
      </c>
      <c r="Q14" s="5">
        <v>153</v>
      </c>
      <c r="R14" s="5">
        <v>194</v>
      </c>
      <c r="S14" s="5">
        <v>193</v>
      </c>
      <c r="T14" s="5">
        <v>206</v>
      </c>
      <c r="U14" s="5">
        <v>237</v>
      </c>
      <c r="V14" s="5">
        <v>359</v>
      </c>
      <c r="W14" s="5">
        <v>497</v>
      </c>
      <c r="X14" s="5">
        <v>447</v>
      </c>
    </row>
    <row r="15" spans="2:24" x14ac:dyDescent="0.3">
      <c r="B15" t="s">
        <v>302</v>
      </c>
      <c r="C15" t="s">
        <v>236</v>
      </c>
      <c r="D15" s="5">
        <v>31</v>
      </c>
      <c r="E15" s="5">
        <v>39</v>
      </c>
      <c r="F15" s="5">
        <v>48</v>
      </c>
      <c r="G15" s="5">
        <v>73</v>
      </c>
      <c r="H15" s="5">
        <v>95</v>
      </c>
      <c r="I15" s="5">
        <v>101</v>
      </c>
      <c r="J15" s="5">
        <v>67</v>
      </c>
      <c r="K15" s="5">
        <v>74</v>
      </c>
      <c r="L15" s="5">
        <v>68</v>
      </c>
      <c r="M15" s="5">
        <v>78</v>
      </c>
      <c r="N15" s="5">
        <v>110</v>
      </c>
      <c r="O15" s="5">
        <v>124</v>
      </c>
      <c r="P15" s="5">
        <v>138</v>
      </c>
      <c r="Q15" s="5">
        <v>99</v>
      </c>
      <c r="R15" s="5">
        <v>145</v>
      </c>
      <c r="S15" s="5">
        <v>134</v>
      </c>
      <c r="T15" s="5">
        <v>129</v>
      </c>
      <c r="U15" s="5">
        <v>180</v>
      </c>
      <c r="V15" s="5">
        <v>265</v>
      </c>
      <c r="W15" s="5">
        <v>337</v>
      </c>
      <c r="X15" s="5">
        <v>277</v>
      </c>
    </row>
    <row r="16" spans="2:24" x14ac:dyDescent="0.3">
      <c r="B16" t="s">
        <v>302</v>
      </c>
      <c r="C16" t="s">
        <v>237</v>
      </c>
      <c r="D16" s="5">
        <v>16</v>
      </c>
      <c r="E16" s="5">
        <v>13</v>
      </c>
      <c r="F16" s="5">
        <v>33</v>
      </c>
      <c r="G16" s="5">
        <v>51</v>
      </c>
      <c r="H16" s="5">
        <v>75</v>
      </c>
      <c r="I16" s="5">
        <v>73</v>
      </c>
      <c r="J16" s="5">
        <v>38</v>
      </c>
      <c r="K16" s="5">
        <v>56</v>
      </c>
      <c r="L16" s="5">
        <v>61</v>
      </c>
      <c r="M16" s="5">
        <v>53</v>
      </c>
      <c r="N16" s="5">
        <v>59</v>
      </c>
      <c r="O16" s="5">
        <v>94</v>
      </c>
      <c r="P16" s="5">
        <v>61</v>
      </c>
      <c r="Q16" s="5">
        <v>67</v>
      </c>
      <c r="R16" s="5">
        <v>82</v>
      </c>
      <c r="S16" s="5">
        <v>75</v>
      </c>
      <c r="T16" s="5">
        <v>142</v>
      </c>
      <c r="U16" s="5">
        <v>120</v>
      </c>
      <c r="V16" s="5">
        <v>184</v>
      </c>
      <c r="W16" s="5">
        <v>231</v>
      </c>
      <c r="X16" s="5">
        <v>237</v>
      </c>
    </row>
    <row r="17" spans="2:24" x14ac:dyDescent="0.3">
      <c r="B17" s="40" t="s">
        <v>302</v>
      </c>
      <c r="C17" s="40" t="s">
        <v>238</v>
      </c>
      <c r="D17" s="46">
        <v>25454</v>
      </c>
      <c r="E17" s="46">
        <v>25783</v>
      </c>
      <c r="F17" s="46">
        <v>25314</v>
      </c>
      <c r="G17" s="46">
        <v>25454</v>
      </c>
      <c r="H17" s="46">
        <v>22963</v>
      </c>
      <c r="I17" s="46">
        <v>18318</v>
      </c>
      <c r="J17" s="46">
        <v>18697</v>
      </c>
      <c r="K17" s="46">
        <v>20029</v>
      </c>
      <c r="L17" s="46">
        <v>20247</v>
      </c>
      <c r="M17" s="46">
        <v>22150</v>
      </c>
      <c r="N17" s="46">
        <v>26810</v>
      </c>
      <c r="O17" s="46">
        <v>29602</v>
      </c>
      <c r="P17" s="46">
        <v>30707</v>
      </c>
      <c r="Q17" s="46">
        <v>31435</v>
      </c>
      <c r="R17" s="46">
        <v>32129</v>
      </c>
      <c r="S17" s="46">
        <v>31997</v>
      </c>
      <c r="T17" s="46">
        <v>31442</v>
      </c>
      <c r="U17" s="46">
        <v>30251</v>
      </c>
      <c r="V17" s="46">
        <v>35560</v>
      </c>
      <c r="W17" s="46">
        <v>35109</v>
      </c>
      <c r="X17" s="46">
        <v>34062</v>
      </c>
    </row>
    <row r="18" spans="2:24" x14ac:dyDescent="0.3">
      <c r="B18" t="s">
        <v>303</v>
      </c>
      <c r="C18" t="s">
        <v>228</v>
      </c>
      <c r="D18" s="5">
        <v>25544</v>
      </c>
      <c r="E18" s="5">
        <v>18775</v>
      </c>
      <c r="F18" s="5">
        <v>11710</v>
      </c>
      <c r="G18" s="5">
        <v>8131</v>
      </c>
      <c r="H18" s="5">
        <v>6095</v>
      </c>
      <c r="I18" s="5">
        <v>3279</v>
      </c>
      <c r="J18" s="5">
        <v>1820</v>
      </c>
      <c r="K18" s="5">
        <v>1678</v>
      </c>
      <c r="L18" s="5">
        <v>1343</v>
      </c>
      <c r="M18" s="5">
        <v>1291</v>
      </c>
      <c r="N18" s="5">
        <v>1581</v>
      </c>
      <c r="O18" s="5">
        <v>1366</v>
      </c>
      <c r="P18" s="5">
        <v>1316</v>
      </c>
      <c r="Q18" s="5">
        <v>1694</v>
      </c>
      <c r="R18" s="5">
        <v>1386</v>
      </c>
      <c r="S18" s="5">
        <v>574</v>
      </c>
      <c r="T18" s="5">
        <v>513</v>
      </c>
      <c r="U18" s="5">
        <v>260</v>
      </c>
      <c r="V18" s="5">
        <v>277</v>
      </c>
      <c r="W18" s="5">
        <v>177</v>
      </c>
      <c r="X18" s="5">
        <v>195</v>
      </c>
    </row>
    <row r="19" spans="2:24" x14ac:dyDescent="0.3">
      <c r="B19" t="s">
        <v>303</v>
      </c>
      <c r="C19" t="s">
        <v>229</v>
      </c>
      <c r="D19" s="5">
        <v>67320</v>
      </c>
      <c r="E19" s="5">
        <v>64601</v>
      </c>
      <c r="F19" s="5">
        <v>71558</v>
      </c>
      <c r="G19" s="5">
        <v>73370</v>
      </c>
      <c r="H19" s="5">
        <v>67672</v>
      </c>
      <c r="I19" s="5">
        <v>36938</v>
      </c>
      <c r="J19" s="5">
        <v>29049</v>
      </c>
      <c r="K19" s="5">
        <v>27777</v>
      </c>
      <c r="L19" s="5">
        <v>26705</v>
      </c>
      <c r="M19" s="5">
        <v>27413</v>
      </c>
      <c r="N19" s="5">
        <v>31415</v>
      </c>
      <c r="O19" s="5">
        <v>30898</v>
      </c>
      <c r="P19" s="5">
        <v>33515</v>
      </c>
      <c r="Q19" s="5">
        <v>32949</v>
      </c>
      <c r="R19" s="5">
        <v>32087</v>
      </c>
      <c r="S19" s="5">
        <v>30745</v>
      </c>
      <c r="T19" s="5">
        <v>29465</v>
      </c>
      <c r="U19" s="5">
        <v>24329</v>
      </c>
      <c r="V19" s="5">
        <v>27442</v>
      </c>
      <c r="W19" s="5">
        <v>21864</v>
      </c>
      <c r="X19" s="5">
        <v>19364</v>
      </c>
    </row>
    <row r="20" spans="2:24" x14ac:dyDescent="0.3">
      <c r="B20" t="s">
        <v>303</v>
      </c>
      <c r="C20" t="s">
        <v>230</v>
      </c>
      <c r="D20" s="5">
        <v>16377</v>
      </c>
      <c r="E20" s="5">
        <v>20663</v>
      </c>
      <c r="F20" s="5">
        <v>26812</v>
      </c>
      <c r="G20" s="5">
        <v>33947</v>
      </c>
      <c r="H20" s="5">
        <v>38476</v>
      </c>
      <c r="I20" s="5">
        <v>20480</v>
      </c>
      <c r="J20" s="5">
        <v>16525</v>
      </c>
      <c r="K20" s="5">
        <v>15952</v>
      </c>
      <c r="L20" s="5">
        <v>15860</v>
      </c>
      <c r="M20" s="5">
        <v>15772</v>
      </c>
      <c r="N20" s="5">
        <v>19555</v>
      </c>
      <c r="O20" s="5">
        <v>21222</v>
      </c>
      <c r="P20" s="5">
        <v>23130</v>
      </c>
      <c r="Q20" s="5">
        <v>23178</v>
      </c>
      <c r="R20" s="5">
        <v>24360</v>
      </c>
      <c r="S20" s="5">
        <v>25348</v>
      </c>
      <c r="T20" s="5">
        <v>26004</v>
      </c>
      <c r="U20" s="5">
        <v>24267</v>
      </c>
      <c r="V20" s="5">
        <v>26772</v>
      </c>
      <c r="W20" s="5">
        <v>22865</v>
      </c>
      <c r="X20" s="5">
        <v>20821</v>
      </c>
    </row>
    <row r="21" spans="2:24" x14ac:dyDescent="0.3">
      <c r="B21" t="s">
        <v>303</v>
      </c>
      <c r="C21" t="s">
        <v>231</v>
      </c>
      <c r="D21" s="5">
        <v>2000</v>
      </c>
      <c r="E21" s="5">
        <v>2873</v>
      </c>
      <c r="F21" s="5">
        <v>3573</v>
      </c>
      <c r="G21" s="5">
        <v>4853</v>
      </c>
      <c r="H21" s="5">
        <v>6385</v>
      </c>
      <c r="I21" s="5">
        <v>3491</v>
      </c>
      <c r="J21" s="5">
        <v>2713</v>
      </c>
      <c r="K21" s="5">
        <v>2994</v>
      </c>
      <c r="L21" s="5">
        <v>2922</v>
      </c>
      <c r="M21" s="5">
        <v>2905</v>
      </c>
      <c r="N21" s="5">
        <v>3803</v>
      </c>
      <c r="O21" s="5">
        <v>4561</v>
      </c>
      <c r="P21" s="5">
        <v>6131</v>
      </c>
      <c r="Q21" s="5">
        <v>6056</v>
      </c>
      <c r="R21" s="5">
        <v>6996</v>
      </c>
      <c r="S21" s="5">
        <v>7404</v>
      </c>
      <c r="T21" s="5">
        <v>8129</v>
      </c>
      <c r="U21" s="5">
        <v>8351</v>
      </c>
      <c r="V21" s="5">
        <v>9850</v>
      </c>
      <c r="W21" s="5">
        <v>9886</v>
      </c>
      <c r="X21" s="5">
        <v>8673</v>
      </c>
    </row>
    <row r="22" spans="2:24" x14ac:dyDescent="0.3">
      <c r="B22" t="s">
        <v>303</v>
      </c>
      <c r="C22" t="s">
        <v>232</v>
      </c>
      <c r="D22" s="5">
        <v>1202</v>
      </c>
      <c r="E22" s="5">
        <v>1715</v>
      </c>
      <c r="F22" s="5">
        <v>1995</v>
      </c>
      <c r="G22" s="5">
        <v>2934</v>
      </c>
      <c r="H22" s="5">
        <v>3864</v>
      </c>
      <c r="I22" s="5">
        <v>2168</v>
      </c>
      <c r="J22" s="5">
        <v>1688</v>
      </c>
      <c r="K22" s="5">
        <v>1911</v>
      </c>
      <c r="L22" s="5">
        <v>1862</v>
      </c>
      <c r="M22" s="5">
        <v>1869</v>
      </c>
      <c r="N22" s="5">
        <v>2490</v>
      </c>
      <c r="O22" s="5">
        <v>3163</v>
      </c>
      <c r="P22" s="5">
        <v>3178</v>
      </c>
      <c r="Q22" s="5">
        <v>3188</v>
      </c>
      <c r="R22" s="5">
        <v>3618</v>
      </c>
      <c r="S22" s="5">
        <v>3856</v>
      </c>
      <c r="T22" s="5">
        <v>4035</v>
      </c>
      <c r="U22" s="5">
        <v>4633</v>
      </c>
      <c r="V22" s="5">
        <v>5868</v>
      </c>
      <c r="W22" s="5">
        <v>6712</v>
      </c>
      <c r="X22" s="5">
        <v>5936</v>
      </c>
    </row>
    <row r="23" spans="2:24" x14ac:dyDescent="0.3">
      <c r="B23" t="s">
        <v>303</v>
      </c>
      <c r="C23" t="s">
        <v>233</v>
      </c>
      <c r="D23" s="5">
        <v>437</v>
      </c>
      <c r="E23" s="5">
        <v>563</v>
      </c>
      <c r="F23" s="5">
        <v>716</v>
      </c>
      <c r="G23" s="5">
        <v>1051</v>
      </c>
      <c r="H23" s="5">
        <v>1435</v>
      </c>
      <c r="I23" s="5">
        <v>859</v>
      </c>
      <c r="J23" s="5">
        <v>596</v>
      </c>
      <c r="K23" s="5">
        <v>738</v>
      </c>
      <c r="L23" s="5">
        <v>764</v>
      </c>
      <c r="M23" s="5">
        <v>772</v>
      </c>
      <c r="N23" s="5">
        <v>1025</v>
      </c>
      <c r="O23" s="5">
        <v>1268</v>
      </c>
      <c r="P23" s="5">
        <v>1147</v>
      </c>
      <c r="Q23" s="5">
        <v>1192</v>
      </c>
      <c r="R23" s="5">
        <v>1370</v>
      </c>
      <c r="S23" s="5">
        <v>1385</v>
      </c>
      <c r="T23" s="5">
        <v>1498</v>
      </c>
      <c r="U23" s="5">
        <v>1650</v>
      </c>
      <c r="V23" s="5">
        <v>2371</v>
      </c>
      <c r="W23" s="5">
        <v>2509</v>
      </c>
      <c r="X23" s="5">
        <v>2274</v>
      </c>
    </row>
    <row r="24" spans="2:24" x14ac:dyDescent="0.3">
      <c r="B24" t="s">
        <v>303</v>
      </c>
      <c r="C24" t="s">
        <v>234</v>
      </c>
      <c r="D24" s="5">
        <v>179</v>
      </c>
      <c r="E24" s="5">
        <v>233</v>
      </c>
      <c r="F24" s="5">
        <v>252</v>
      </c>
      <c r="G24" s="5">
        <v>391</v>
      </c>
      <c r="H24" s="5">
        <v>571</v>
      </c>
      <c r="I24" s="5">
        <v>364</v>
      </c>
      <c r="J24" s="5">
        <v>269</v>
      </c>
      <c r="K24" s="5">
        <v>324</v>
      </c>
      <c r="L24" s="5">
        <v>302</v>
      </c>
      <c r="M24" s="5">
        <v>319</v>
      </c>
      <c r="N24" s="5">
        <v>390</v>
      </c>
      <c r="O24" s="5">
        <v>574</v>
      </c>
      <c r="P24" s="5">
        <v>521</v>
      </c>
      <c r="Q24" s="5">
        <v>507</v>
      </c>
      <c r="R24" s="5">
        <v>615</v>
      </c>
      <c r="S24" s="5">
        <v>614</v>
      </c>
      <c r="T24" s="5">
        <v>644</v>
      </c>
      <c r="U24" s="5">
        <v>710</v>
      </c>
      <c r="V24" s="5">
        <v>964</v>
      </c>
      <c r="W24" s="5">
        <v>1090</v>
      </c>
      <c r="X24" s="5">
        <v>956</v>
      </c>
    </row>
    <row r="25" spans="2:24" x14ac:dyDescent="0.3">
      <c r="B25" t="s">
        <v>303</v>
      </c>
      <c r="C25" t="s">
        <v>235</v>
      </c>
      <c r="D25" s="5">
        <v>102</v>
      </c>
      <c r="E25" s="5">
        <v>152</v>
      </c>
      <c r="F25" s="5">
        <v>193</v>
      </c>
      <c r="G25" s="5">
        <v>303</v>
      </c>
      <c r="H25" s="5">
        <v>417</v>
      </c>
      <c r="I25" s="5">
        <v>215</v>
      </c>
      <c r="J25" s="5">
        <v>155</v>
      </c>
      <c r="K25" s="5">
        <v>232</v>
      </c>
      <c r="L25" s="5">
        <v>199</v>
      </c>
      <c r="M25" s="5">
        <v>216</v>
      </c>
      <c r="N25" s="5">
        <v>224</v>
      </c>
      <c r="O25" s="5">
        <v>335</v>
      </c>
      <c r="P25" s="5">
        <v>308</v>
      </c>
      <c r="Q25" s="5">
        <v>331</v>
      </c>
      <c r="R25" s="5">
        <v>374</v>
      </c>
      <c r="S25" s="5">
        <v>332</v>
      </c>
      <c r="T25" s="5">
        <v>394</v>
      </c>
      <c r="U25" s="5">
        <v>474</v>
      </c>
      <c r="V25" s="5">
        <v>591</v>
      </c>
      <c r="W25" s="5">
        <v>666</v>
      </c>
      <c r="X25" s="5">
        <v>598</v>
      </c>
    </row>
    <row r="26" spans="2:24" x14ac:dyDescent="0.3">
      <c r="B26" t="s">
        <v>303</v>
      </c>
      <c r="C26" t="s">
        <v>236</v>
      </c>
      <c r="D26" s="5">
        <v>87</v>
      </c>
      <c r="E26" s="5">
        <v>120</v>
      </c>
      <c r="F26" s="5">
        <v>137</v>
      </c>
      <c r="G26" s="5">
        <v>206</v>
      </c>
      <c r="H26" s="5">
        <v>364</v>
      </c>
      <c r="I26" s="5">
        <v>194</v>
      </c>
      <c r="J26" s="5">
        <v>144</v>
      </c>
      <c r="K26" s="5">
        <v>183</v>
      </c>
      <c r="L26" s="5">
        <v>148</v>
      </c>
      <c r="M26" s="5">
        <v>132</v>
      </c>
      <c r="N26" s="5">
        <v>181</v>
      </c>
      <c r="O26" s="5">
        <v>249</v>
      </c>
      <c r="P26" s="5">
        <v>178</v>
      </c>
      <c r="Q26" s="5">
        <v>184</v>
      </c>
      <c r="R26" s="5">
        <v>235</v>
      </c>
      <c r="S26" s="5">
        <v>224</v>
      </c>
      <c r="T26" s="5">
        <v>225</v>
      </c>
      <c r="U26" s="5">
        <v>287</v>
      </c>
      <c r="V26" s="5">
        <v>390</v>
      </c>
      <c r="W26" s="5">
        <v>384</v>
      </c>
      <c r="X26" s="5">
        <v>383</v>
      </c>
    </row>
    <row r="27" spans="2:24" x14ac:dyDescent="0.3">
      <c r="B27" t="s">
        <v>303</v>
      </c>
      <c r="C27" t="s">
        <v>237</v>
      </c>
      <c r="D27" s="5">
        <v>32</v>
      </c>
      <c r="E27" s="5">
        <v>36</v>
      </c>
      <c r="F27" s="5">
        <v>59</v>
      </c>
      <c r="G27" s="5">
        <v>77</v>
      </c>
      <c r="H27" s="5">
        <v>153</v>
      </c>
      <c r="I27" s="5">
        <v>91</v>
      </c>
      <c r="J27" s="5">
        <v>58</v>
      </c>
      <c r="K27" s="5">
        <v>65</v>
      </c>
      <c r="L27" s="5">
        <v>48</v>
      </c>
      <c r="M27" s="5">
        <v>56</v>
      </c>
      <c r="N27" s="5">
        <v>57</v>
      </c>
      <c r="O27" s="5">
        <v>64</v>
      </c>
      <c r="P27" s="5">
        <v>87</v>
      </c>
      <c r="Q27" s="5">
        <v>90</v>
      </c>
      <c r="R27" s="5">
        <v>89</v>
      </c>
      <c r="S27" s="5">
        <v>100</v>
      </c>
      <c r="T27" s="5">
        <v>115</v>
      </c>
      <c r="U27" s="5">
        <v>134</v>
      </c>
      <c r="V27" s="5">
        <v>206</v>
      </c>
      <c r="W27" s="5">
        <v>196</v>
      </c>
      <c r="X27" s="5">
        <v>167</v>
      </c>
    </row>
    <row r="28" spans="2:24" x14ac:dyDescent="0.3">
      <c r="B28" s="40" t="s">
        <v>303</v>
      </c>
      <c r="C28" s="40" t="s">
        <v>238</v>
      </c>
      <c r="D28" s="46">
        <v>113280</v>
      </c>
      <c r="E28" s="46">
        <v>109731</v>
      </c>
      <c r="F28" s="46">
        <v>117005</v>
      </c>
      <c r="G28" s="46">
        <v>125263</v>
      </c>
      <c r="H28" s="46">
        <v>125432</v>
      </c>
      <c r="I28" s="46">
        <v>68079</v>
      </c>
      <c r="J28" s="46">
        <v>53017</v>
      </c>
      <c r="K28" s="46">
        <v>51854</v>
      </c>
      <c r="L28" s="46">
        <v>50153</v>
      </c>
      <c r="M28" s="46">
        <v>50745</v>
      </c>
      <c r="N28" s="46">
        <v>60721</v>
      </c>
      <c r="O28" s="46">
        <v>63700</v>
      </c>
      <c r="P28" s="46">
        <v>69511</v>
      </c>
      <c r="Q28" s="46">
        <v>69369</v>
      </c>
      <c r="R28" s="46">
        <v>71130</v>
      </c>
      <c r="S28" s="46">
        <v>70582</v>
      </c>
      <c r="T28" s="46">
        <v>71022</v>
      </c>
      <c r="U28" s="46">
        <v>65095</v>
      </c>
      <c r="V28" s="46">
        <v>74731</v>
      </c>
      <c r="W28" s="46">
        <v>66349</v>
      </c>
      <c r="X28" s="46">
        <v>59367</v>
      </c>
    </row>
    <row r="31" spans="2:24" x14ac:dyDescent="0.3">
      <c r="B31" t="s">
        <v>206</v>
      </c>
      <c r="X31" s="38" t="s">
        <v>207</v>
      </c>
    </row>
    <row r="32" spans="2:24" x14ac:dyDescent="0.3">
      <c r="B32" s="2" t="s">
        <v>208</v>
      </c>
      <c r="X32" s="38" t="s">
        <v>209</v>
      </c>
    </row>
    <row r="33" spans="2:24" x14ac:dyDescent="0.3">
      <c r="X33" s="38" t="s">
        <v>210</v>
      </c>
    </row>
    <row r="34" spans="2:24" x14ac:dyDescent="0.3">
      <c r="B34" s="2" t="s">
        <v>112</v>
      </c>
    </row>
  </sheetData>
  <mergeCells count="1">
    <mergeCell ref="B5:X5"/>
  </mergeCells>
  <hyperlinks>
    <hyperlink ref="X2" location="index!A1" display="return to index" xr:uid="{00000000-0004-0000-2B00-000000000000}"/>
    <hyperlink ref="B3" r:id="rId1" xr:uid="{00000000-0004-0000-2B00-000001000000}"/>
    <hyperlink ref="B32" r:id="rId2" xr:uid="{00000000-0004-0000-2B00-000002000000}"/>
    <hyperlink ref="B34" location="index!A1" display="return to index" xr:uid="{00000000-0004-0000-2B00-000003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28"/>
  <sheetViews>
    <sheetView showGridLines="0" workbookViewId="0">
      <pane ySplit="6" topLeftCell="A7" activePane="bottomLeft" state="frozen"/>
      <selection pane="bottomLeft"/>
    </sheetView>
  </sheetViews>
  <sheetFormatPr defaultRowHeight="14.4" x14ac:dyDescent="0.3"/>
  <cols>
    <col min="1" max="1" width="3.6640625" customWidth="1"/>
    <col min="2" max="2" width="18.6640625" customWidth="1"/>
    <col min="3" max="3" width="13.5546875" customWidth="1"/>
    <col min="4" max="13" width="9" customWidth="1"/>
    <col min="14" max="14" width="8.5546875" customWidth="1"/>
    <col min="15" max="15" width="7.88671875" customWidth="1"/>
    <col min="16" max="24" width="9" customWidth="1"/>
  </cols>
  <sheetData>
    <row r="1" spans="2:24" ht="10.199999999999999" customHeight="1" x14ac:dyDescent="0.3"/>
    <row r="2" spans="2:24" ht="17.399999999999999" x14ac:dyDescent="0.35">
      <c r="B2" s="1" t="s">
        <v>0</v>
      </c>
      <c r="X2" s="2" t="s">
        <v>112</v>
      </c>
    </row>
    <row r="3" spans="2:24" x14ac:dyDescent="0.3">
      <c r="B3" s="2" t="s">
        <v>1</v>
      </c>
    </row>
    <row r="5" spans="2:24" ht="15.6" x14ac:dyDescent="0.3">
      <c r="B5" s="120" t="s">
        <v>54</v>
      </c>
      <c r="C5" s="120"/>
      <c r="D5" s="120"/>
      <c r="E5" s="120"/>
      <c r="F5" s="120"/>
      <c r="G5" s="120"/>
      <c r="H5" s="120"/>
      <c r="I5" s="120"/>
      <c r="J5" s="120"/>
      <c r="K5" s="120"/>
      <c r="L5" s="120"/>
      <c r="M5" s="120"/>
      <c r="N5" s="120"/>
      <c r="O5" s="120"/>
      <c r="P5" s="120"/>
      <c r="Q5" s="120"/>
      <c r="R5" s="120"/>
      <c r="S5" s="120"/>
      <c r="T5" s="120"/>
      <c r="U5" s="120"/>
      <c r="V5" s="120"/>
      <c r="W5" s="120"/>
      <c r="X5" s="120"/>
    </row>
    <row r="6" spans="2:24" ht="16.2" x14ac:dyDescent="0.3">
      <c r="B6" s="40" t="s">
        <v>46</v>
      </c>
      <c r="C6" s="40" t="s">
        <v>13</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245</v>
      </c>
      <c r="X6" s="40" t="s">
        <v>246</v>
      </c>
    </row>
    <row r="7" spans="2:24" x14ac:dyDescent="0.3">
      <c r="B7" t="s">
        <v>302</v>
      </c>
      <c r="C7" t="s">
        <v>239</v>
      </c>
      <c r="D7" s="5">
        <v>5921</v>
      </c>
      <c r="E7" s="5">
        <v>6073</v>
      </c>
      <c r="F7" s="5">
        <v>6184</v>
      </c>
      <c r="G7" s="5">
        <v>6063</v>
      </c>
      <c r="H7" s="5">
        <v>5651</v>
      </c>
      <c r="I7" s="5">
        <v>4225</v>
      </c>
      <c r="J7" s="5">
        <v>4087</v>
      </c>
      <c r="K7" s="5">
        <v>4353</v>
      </c>
      <c r="L7" s="5">
        <v>4525</v>
      </c>
      <c r="M7" s="5">
        <v>4711</v>
      </c>
      <c r="N7" s="5">
        <v>5616</v>
      </c>
      <c r="O7" s="5">
        <v>6274</v>
      </c>
      <c r="P7" s="5">
        <v>6215</v>
      </c>
      <c r="Q7" s="5">
        <v>6547</v>
      </c>
      <c r="R7" s="5">
        <v>7087</v>
      </c>
      <c r="S7" s="5">
        <v>6800</v>
      </c>
      <c r="T7" s="5">
        <v>6690</v>
      </c>
      <c r="U7" s="5">
        <v>6802</v>
      </c>
      <c r="V7" s="5">
        <v>7496</v>
      </c>
      <c r="W7" s="5">
        <v>7231</v>
      </c>
      <c r="X7" s="5">
        <v>6969</v>
      </c>
    </row>
    <row r="8" spans="2:24" x14ac:dyDescent="0.3">
      <c r="B8" t="s">
        <v>302</v>
      </c>
      <c r="C8" t="s">
        <v>240</v>
      </c>
      <c r="D8" s="5">
        <v>3029</v>
      </c>
      <c r="E8" s="5">
        <v>3126</v>
      </c>
      <c r="F8" s="5">
        <v>3182</v>
      </c>
      <c r="G8" s="5">
        <v>3343</v>
      </c>
      <c r="H8" s="5">
        <v>3044</v>
      </c>
      <c r="I8" s="5">
        <v>2478</v>
      </c>
      <c r="J8" s="5">
        <v>2578</v>
      </c>
      <c r="K8" s="5">
        <v>2754</v>
      </c>
      <c r="L8" s="5">
        <v>2843</v>
      </c>
      <c r="M8" s="5">
        <v>2944</v>
      </c>
      <c r="N8" s="5">
        <v>3553</v>
      </c>
      <c r="O8" s="5">
        <v>3771</v>
      </c>
      <c r="P8" s="5">
        <v>3942</v>
      </c>
      <c r="Q8" s="5">
        <v>3838</v>
      </c>
      <c r="R8" s="5">
        <v>3987</v>
      </c>
      <c r="S8" s="5">
        <v>4161</v>
      </c>
      <c r="T8" s="5">
        <v>4091</v>
      </c>
      <c r="U8" s="5">
        <v>3977</v>
      </c>
      <c r="V8" s="5">
        <v>4481</v>
      </c>
      <c r="W8" s="5">
        <v>4760</v>
      </c>
      <c r="X8" s="5">
        <v>4483</v>
      </c>
    </row>
    <row r="9" spans="2:24" x14ac:dyDescent="0.3">
      <c r="B9" t="s">
        <v>302</v>
      </c>
      <c r="C9" t="s">
        <v>241</v>
      </c>
      <c r="D9" s="5">
        <v>3807</v>
      </c>
      <c r="E9" s="5">
        <v>3730</v>
      </c>
      <c r="F9" s="5">
        <v>3669</v>
      </c>
      <c r="G9" s="5">
        <v>3856</v>
      </c>
      <c r="H9" s="5">
        <v>3461</v>
      </c>
      <c r="I9" s="5">
        <v>2922</v>
      </c>
      <c r="J9" s="5">
        <v>3008</v>
      </c>
      <c r="K9" s="5">
        <v>3275</v>
      </c>
      <c r="L9" s="5">
        <v>3231</v>
      </c>
      <c r="M9" s="5">
        <v>3619</v>
      </c>
      <c r="N9" s="5">
        <v>4282</v>
      </c>
      <c r="O9" s="5">
        <v>4516</v>
      </c>
      <c r="P9" s="5">
        <v>4764</v>
      </c>
      <c r="Q9" s="5">
        <v>4936</v>
      </c>
      <c r="R9" s="5">
        <v>4986</v>
      </c>
      <c r="S9" s="5">
        <v>5122</v>
      </c>
      <c r="T9" s="5">
        <v>4994</v>
      </c>
      <c r="U9" s="5">
        <v>4830</v>
      </c>
      <c r="V9" s="5">
        <v>5590</v>
      </c>
      <c r="W9" s="5">
        <v>5426</v>
      </c>
      <c r="X9" s="5">
        <v>5364</v>
      </c>
    </row>
    <row r="10" spans="2:24" x14ac:dyDescent="0.3">
      <c r="B10" t="s">
        <v>302</v>
      </c>
      <c r="C10" t="s">
        <v>242</v>
      </c>
      <c r="D10" s="5">
        <v>11584</v>
      </c>
      <c r="E10" s="5">
        <v>11608</v>
      </c>
      <c r="F10" s="5">
        <v>11173</v>
      </c>
      <c r="G10" s="5">
        <v>11067</v>
      </c>
      <c r="H10" s="5">
        <v>9787</v>
      </c>
      <c r="I10" s="5">
        <v>7811</v>
      </c>
      <c r="J10" s="5">
        <v>8165</v>
      </c>
      <c r="K10" s="5">
        <v>8802</v>
      </c>
      <c r="L10" s="5">
        <v>8793</v>
      </c>
      <c r="M10" s="5">
        <v>10011</v>
      </c>
      <c r="N10" s="5">
        <v>12477</v>
      </c>
      <c r="O10" s="5">
        <v>14028</v>
      </c>
      <c r="P10" s="5">
        <v>14699</v>
      </c>
      <c r="Q10" s="5">
        <v>15052</v>
      </c>
      <c r="R10" s="5">
        <v>14938</v>
      </c>
      <c r="S10" s="5">
        <v>14624</v>
      </c>
      <c r="T10" s="5">
        <v>14248</v>
      </c>
      <c r="U10" s="5">
        <v>13218</v>
      </c>
      <c r="V10" s="5">
        <v>16126</v>
      </c>
      <c r="W10" s="5">
        <v>15637</v>
      </c>
      <c r="X10" s="5">
        <v>14841</v>
      </c>
    </row>
    <row r="11" spans="2:24" x14ac:dyDescent="0.3">
      <c r="B11" t="s">
        <v>302</v>
      </c>
      <c r="C11" t="s">
        <v>243</v>
      </c>
      <c r="D11" s="5">
        <v>1113</v>
      </c>
      <c r="E11" s="5">
        <v>1246</v>
      </c>
      <c r="F11" s="5">
        <v>1106</v>
      </c>
      <c r="G11" s="5">
        <v>1125</v>
      </c>
      <c r="H11" s="5">
        <v>1020</v>
      </c>
      <c r="I11" s="5">
        <v>882</v>
      </c>
      <c r="J11" s="5">
        <v>859</v>
      </c>
      <c r="K11" s="5">
        <v>845</v>
      </c>
      <c r="L11" s="5">
        <v>855</v>
      </c>
      <c r="M11" s="5">
        <v>865</v>
      </c>
      <c r="N11" s="5">
        <v>882</v>
      </c>
      <c r="O11" s="5">
        <v>1013</v>
      </c>
      <c r="P11" s="5">
        <v>1087</v>
      </c>
      <c r="Q11" s="5">
        <v>1062</v>
      </c>
      <c r="R11" s="5">
        <v>1131</v>
      </c>
      <c r="S11" s="5">
        <v>1290</v>
      </c>
      <c r="T11" s="5">
        <v>1419</v>
      </c>
      <c r="U11" s="5">
        <v>1424</v>
      </c>
      <c r="V11" s="5">
        <v>1867</v>
      </c>
      <c r="W11" s="5">
        <v>2055</v>
      </c>
      <c r="X11" s="5">
        <v>2405</v>
      </c>
    </row>
    <row r="12" spans="2:24" x14ac:dyDescent="0.3">
      <c r="B12" t="s">
        <v>302</v>
      </c>
      <c r="C12" t="s">
        <v>247</v>
      </c>
      <c r="D12" s="5">
        <v>25454</v>
      </c>
      <c r="E12" s="5">
        <v>25783</v>
      </c>
      <c r="F12" s="5">
        <v>25314</v>
      </c>
      <c r="G12" s="5">
        <v>25454</v>
      </c>
      <c r="H12" s="5">
        <v>22963</v>
      </c>
      <c r="I12" s="5">
        <v>18318</v>
      </c>
      <c r="J12" s="5">
        <v>18697</v>
      </c>
      <c r="K12" s="5">
        <v>20029</v>
      </c>
      <c r="L12" s="5">
        <v>20247</v>
      </c>
      <c r="M12" s="5">
        <v>22150</v>
      </c>
      <c r="N12" s="5">
        <v>26810</v>
      </c>
      <c r="O12" s="5">
        <v>29602</v>
      </c>
      <c r="P12" s="5">
        <v>30707</v>
      </c>
      <c r="Q12" s="5">
        <v>31435</v>
      </c>
      <c r="R12" s="5">
        <v>32129</v>
      </c>
      <c r="S12" s="5">
        <v>31997</v>
      </c>
      <c r="T12" s="5">
        <v>31442</v>
      </c>
      <c r="U12" s="5">
        <v>30251</v>
      </c>
      <c r="V12" s="5">
        <v>35560</v>
      </c>
      <c r="W12" s="5">
        <v>35109</v>
      </c>
      <c r="X12" s="5">
        <v>34062</v>
      </c>
    </row>
    <row r="13" spans="2:24" x14ac:dyDescent="0.3">
      <c r="B13" t="s">
        <v>303</v>
      </c>
      <c r="C13" t="s">
        <v>239</v>
      </c>
      <c r="D13" s="5">
        <v>20750</v>
      </c>
      <c r="E13" s="5">
        <v>19502</v>
      </c>
      <c r="F13" s="5">
        <v>21385</v>
      </c>
      <c r="G13" s="5">
        <v>23348</v>
      </c>
      <c r="H13" s="5">
        <v>22982</v>
      </c>
      <c r="I13" s="5">
        <v>12892</v>
      </c>
      <c r="J13" s="5">
        <v>11430</v>
      </c>
      <c r="K13" s="5">
        <v>11350</v>
      </c>
      <c r="L13" s="5">
        <v>11874</v>
      </c>
      <c r="M13" s="5">
        <v>12113</v>
      </c>
      <c r="N13" s="5">
        <v>14823</v>
      </c>
      <c r="O13" s="5">
        <v>15790</v>
      </c>
      <c r="P13" s="5">
        <v>16770</v>
      </c>
      <c r="Q13" s="5">
        <v>16118</v>
      </c>
      <c r="R13" s="5">
        <v>16652</v>
      </c>
      <c r="S13" s="5">
        <v>16540</v>
      </c>
      <c r="T13" s="5">
        <v>16716</v>
      </c>
      <c r="U13" s="5">
        <v>15854</v>
      </c>
      <c r="V13" s="5">
        <v>15792</v>
      </c>
      <c r="W13" s="5">
        <v>14132</v>
      </c>
      <c r="X13" s="5">
        <v>11528</v>
      </c>
    </row>
    <row r="14" spans="2:24" x14ac:dyDescent="0.3">
      <c r="B14" t="s">
        <v>303</v>
      </c>
      <c r="C14" t="s">
        <v>240</v>
      </c>
      <c r="D14" s="5">
        <v>19069</v>
      </c>
      <c r="E14" s="5">
        <v>18145</v>
      </c>
      <c r="F14" s="5">
        <v>19849</v>
      </c>
      <c r="G14" s="5">
        <v>20577</v>
      </c>
      <c r="H14" s="5">
        <v>20297</v>
      </c>
      <c r="I14" s="5">
        <v>11430</v>
      </c>
      <c r="J14" s="5">
        <v>9844</v>
      </c>
      <c r="K14" s="5">
        <v>9843</v>
      </c>
      <c r="L14" s="5">
        <v>9731</v>
      </c>
      <c r="M14" s="5">
        <v>10102</v>
      </c>
      <c r="N14" s="5">
        <v>11943</v>
      </c>
      <c r="O14" s="5">
        <v>12384</v>
      </c>
      <c r="P14" s="5">
        <v>13570</v>
      </c>
      <c r="Q14" s="5">
        <v>13703</v>
      </c>
      <c r="R14" s="5">
        <v>13974</v>
      </c>
      <c r="S14" s="5">
        <v>13475</v>
      </c>
      <c r="T14" s="5">
        <v>13587</v>
      </c>
      <c r="U14" s="5">
        <v>12395</v>
      </c>
      <c r="V14" s="5">
        <v>13134</v>
      </c>
      <c r="W14" s="5">
        <v>11798</v>
      </c>
      <c r="X14" s="5">
        <v>10696</v>
      </c>
    </row>
    <row r="15" spans="2:24" x14ac:dyDescent="0.3">
      <c r="B15" t="s">
        <v>303</v>
      </c>
      <c r="C15" t="s">
        <v>241</v>
      </c>
      <c r="D15" s="5">
        <v>24968</v>
      </c>
      <c r="E15" s="5">
        <v>23282</v>
      </c>
      <c r="F15" s="5">
        <v>24936</v>
      </c>
      <c r="G15" s="5">
        <v>26261</v>
      </c>
      <c r="H15" s="5">
        <v>26505</v>
      </c>
      <c r="I15" s="5">
        <v>14301</v>
      </c>
      <c r="J15" s="5">
        <v>11513</v>
      </c>
      <c r="K15" s="5">
        <v>11383</v>
      </c>
      <c r="L15" s="5">
        <v>11137</v>
      </c>
      <c r="M15" s="5">
        <v>11611</v>
      </c>
      <c r="N15" s="5">
        <v>13673</v>
      </c>
      <c r="O15" s="5">
        <v>14088</v>
      </c>
      <c r="P15" s="5">
        <v>15614</v>
      </c>
      <c r="Q15" s="5">
        <v>16019</v>
      </c>
      <c r="R15" s="5">
        <v>16330</v>
      </c>
      <c r="S15" s="5">
        <v>16097</v>
      </c>
      <c r="T15" s="5">
        <v>15720</v>
      </c>
      <c r="U15" s="5">
        <v>14192</v>
      </c>
      <c r="V15" s="5">
        <v>16489</v>
      </c>
      <c r="W15" s="5">
        <v>14542</v>
      </c>
      <c r="X15" s="5">
        <v>12846</v>
      </c>
    </row>
    <row r="16" spans="2:24" x14ac:dyDescent="0.3">
      <c r="B16" t="s">
        <v>303</v>
      </c>
      <c r="C16" t="s">
        <v>242</v>
      </c>
      <c r="D16" s="5">
        <v>46213</v>
      </c>
      <c r="E16" s="5">
        <v>46512</v>
      </c>
      <c r="F16" s="5">
        <v>48373</v>
      </c>
      <c r="G16" s="5">
        <v>52628</v>
      </c>
      <c r="H16" s="5">
        <v>52957</v>
      </c>
      <c r="I16" s="5">
        <v>28021</v>
      </c>
      <c r="J16" s="5">
        <v>19234</v>
      </c>
      <c r="K16" s="5">
        <v>18214</v>
      </c>
      <c r="L16" s="5">
        <v>16445</v>
      </c>
      <c r="M16" s="5">
        <v>16051</v>
      </c>
      <c r="N16" s="5">
        <v>19329</v>
      </c>
      <c r="O16" s="5">
        <v>20420</v>
      </c>
      <c r="P16" s="5">
        <v>22337</v>
      </c>
      <c r="Q16" s="5">
        <v>22144</v>
      </c>
      <c r="R16" s="5">
        <v>22499</v>
      </c>
      <c r="S16" s="5">
        <v>22200</v>
      </c>
      <c r="T16" s="5">
        <v>22143</v>
      </c>
      <c r="U16" s="5">
        <v>19897</v>
      </c>
      <c r="V16" s="5">
        <v>25774</v>
      </c>
      <c r="W16" s="5">
        <v>21904</v>
      </c>
      <c r="X16" s="5">
        <v>19444</v>
      </c>
    </row>
    <row r="17" spans="2:24" x14ac:dyDescent="0.3">
      <c r="B17" t="s">
        <v>303</v>
      </c>
      <c r="C17" t="s">
        <v>243</v>
      </c>
      <c r="D17" s="5">
        <v>2280</v>
      </c>
      <c r="E17" s="5">
        <v>2290</v>
      </c>
      <c r="F17" s="5">
        <v>2462</v>
      </c>
      <c r="G17" s="5">
        <v>2449</v>
      </c>
      <c r="H17" s="5">
        <v>2691</v>
      </c>
      <c r="I17" s="5">
        <v>1435</v>
      </c>
      <c r="J17" s="5">
        <v>996</v>
      </c>
      <c r="K17" s="5">
        <v>1064</v>
      </c>
      <c r="L17" s="5">
        <v>966</v>
      </c>
      <c r="M17" s="5">
        <v>868</v>
      </c>
      <c r="N17" s="5">
        <v>953</v>
      </c>
      <c r="O17" s="5">
        <v>1018</v>
      </c>
      <c r="P17" s="5">
        <v>1220</v>
      </c>
      <c r="Q17" s="5">
        <v>1385</v>
      </c>
      <c r="R17" s="5">
        <v>1675</v>
      </c>
      <c r="S17" s="5">
        <v>2270</v>
      </c>
      <c r="T17" s="5">
        <v>2856</v>
      </c>
      <c r="U17" s="5">
        <v>2757</v>
      </c>
      <c r="V17" s="5">
        <v>3542</v>
      </c>
      <c r="W17" s="5">
        <v>3973</v>
      </c>
      <c r="X17" s="5">
        <v>4853</v>
      </c>
    </row>
    <row r="18" spans="2:24" x14ac:dyDescent="0.3">
      <c r="B18" t="s">
        <v>303</v>
      </c>
      <c r="C18" t="s">
        <v>247</v>
      </c>
      <c r="D18" s="5">
        <v>113280</v>
      </c>
      <c r="E18" s="5">
        <v>109731</v>
      </c>
      <c r="F18" s="5">
        <v>117005</v>
      </c>
      <c r="G18" s="5">
        <v>125263</v>
      </c>
      <c r="H18" s="5">
        <v>125432</v>
      </c>
      <c r="I18" s="5">
        <v>68079</v>
      </c>
      <c r="J18" s="5">
        <v>53017</v>
      </c>
      <c r="K18" s="5">
        <v>51854</v>
      </c>
      <c r="L18" s="5">
        <v>50153</v>
      </c>
      <c r="M18" s="5">
        <v>50745</v>
      </c>
      <c r="N18" s="5">
        <v>60721</v>
      </c>
      <c r="O18" s="5">
        <v>63700</v>
      </c>
      <c r="P18" s="5">
        <v>69511</v>
      </c>
      <c r="Q18" s="5">
        <v>69369</v>
      </c>
      <c r="R18" s="5">
        <v>71130</v>
      </c>
      <c r="S18" s="5">
        <v>70582</v>
      </c>
      <c r="T18" s="5">
        <v>71022</v>
      </c>
      <c r="U18" s="5">
        <v>65095</v>
      </c>
      <c r="V18" s="5">
        <v>74731</v>
      </c>
      <c r="W18" s="5">
        <v>66349</v>
      </c>
      <c r="X18" s="5">
        <v>59367</v>
      </c>
    </row>
    <row r="19" spans="2:24" x14ac:dyDescent="0.3">
      <c r="B19" s="40" t="s">
        <v>244</v>
      </c>
      <c r="C19" s="40" t="s">
        <v>247</v>
      </c>
      <c r="D19" s="46">
        <v>138734</v>
      </c>
      <c r="E19" s="46">
        <v>135514</v>
      </c>
      <c r="F19" s="46">
        <v>142319</v>
      </c>
      <c r="G19" s="46">
        <v>150717</v>
      </c>
      <c r="H19" s="46">
        <v>148395</v>
      </c>
      <c r="I19" s="46">
        <v>86397</v>
      </c>
      <c r="J19" s="46">
        <v>71714</v>
      </c>
      <c r="K19" s="46">
        <v>71883</v>
      </c>
      <c r="L19" s="46">
        <v>70400</v>
      </c>
      <c r="M19" s="46">
        <v>72895</v>
      </c>
      <c r="N19" s="46">
        <v>87531</v>
      </c>
      <c r="O19" s="46">
        <v>93302</v>
      </c>
      <c r="P19" s="46">
        <v>100218</v>
      </c>
      <c r="Q19" s="46">
        <v>100804</v>
      </c>
      <c r="R19" s="46">
        <v>103259</v>
      </c>
      <c r="S19" s="46">
        <v>102579</v>
      </c>
      <c r="T19" s="46">
        <v>102464</v>
      </c>
      <c r="U19" s="46">
        <v>95346</v>
      </c>
      <c r="V19" s="46">
        <v>110291</v>
      </c>
      <c r="W19" s="46">
        <v>101458</v>
      </c>
      <c r="X19" s="46">
        <v>93429</v>
      </c>
    </row>
    <row r="20" spans="2:24" x14ac:dyDescent="0.3">
      <c r="D20" s="12"/>
      <c r="E20" s="12"/>
      <c r="F20" s="12"/>
      <c r="G20" s="12"/>
      <c r="H20" s="12"/>
      <c r="I20" s="12"/>
      <c r="J20" s="12"/>
      <c r="K20" s="12"/>
      <c r="L20" s="12"/>
      <c r="M20" s="12"/>
      <c r="N20" s="12"/>
      <c r="O20" s="12"/>
      <c r="P20" s="12"/>
      <c r="Q20" s="12"/>
      <c r="R20" s="12"/>
      <c r="S20" s="12"/>
      <c r="T20" s="12"/>
      <c r="U20" s="12"/>
      <c r="V20" s="12"/>
      <c r="W20" s="12"/>
      <c r="X20" s="12"/>
    </row>
    <row r="21" spans="2:24" ht="44.4" customHeight="1" x14ac:dyDescent="0.3">
      <c r="B21" s="123" t="s">
        <v>251</v>
      </c>
      <c r="C21" s="123"/>
      <c r="D21" s="123"/>
      <c r="E21" s="123"/>
      <c r="F21" s="123"/>
      <c r="G21" s="123"/>
      <c r="H21" s="123"/>
      <c r="I21" s="123"/>
      <c r="J21" s="123"/>
      <c r="K21" s="123"/>
      <c r="L21" s="123"/>
      <c r="M21" s="123"/>
      <c r="N21" s="123"/>
      <c r="O21" s="123"/>
      <c r="P21" s="123"/>
      <c r="Q21" s="123"/>
      <c r="R21" s="123"/>
      <c r="S21" s="123"/>
      <c r="T21" s="123"/>
      <c r="U21" s="123"/>
      <c r="V21" s="123"/>
      <c r="W21" s="123"/>
    </row>
    <row r="22" spans="2:24" ht="14.4" customHeight="1" x14ac:dyDescent="0.3">
      <c r="B22" s="121" t="s">
        <v>249</v>
      </c>
      <c r="C22" s="122"/>
      <c r="D22" s="122"/>
      <c r="E22" s="122"/>
      <c r="F22" s="122"/>
      <c r="G22" s="122"/>
      <c r="H22" s="122"/>
      <c r="I22" s="122"/>
      <c r="J22" s="122"/>
      <c r="K22" s="53"/>
      <c r="L22" s="53"/>
      <c r="M22" s="53"/>
      <c r="N22" s="53"/>
      <c r="O22" s="53"/>
      <c r="P22" s="53"/>
      <c r="Q22" s="53"/>
      <c r="R22" s="53"/>
      <c r="S22" s="53"/>
      <c r="T22" s="53"/>
      <c r="U22" s="53"/>
      <c r="V22" s="53"/>
      <c r="W22" s="53"/>
    </row>
    <row r="23" spans="2:24" ht="15" x14ac:dyDescent="0.3">
      <c r="B23" s="64" t="s">
        <v>253</v>
      </c>
      <c r="C23" s="20"/>
      <c r="D23" s="20"/>
      <c r="E23" s="20"/>
      <c r="F23" s="20"/>
      <c r="G23" s="20"/>
      <c r="H23" s="20"/>
      <c r="I23" s="20"/>
      <c r="J23" s="20"/>
      <c r="K23" s="53"/>
      <c r="L23" s="53"/>
      <c r="M23" s="53"/>
      <c r="N23" s="53"/>
      <c r="O23" s="53"/>
      <c r="P23" s="53"/>
      <c r="Q23" s="53"/>
      <c r="R23" s="53"/>
      <c r="S23" s="53"/>
      <c r="T23" s="53"/>
      <c r="U23" s="53"/>
      <c r="V23" s="53"/>
      <c r="W23" s="53"/>
    </row>
    <row r="24" spans="2:24" ht="15" x14ac:dyDescent="0.3">
      <c r="B24" s="64"/>
      <c r="C24" s="20"/>
      <c r="D24" s="20"/>
      <c r="E24" s="20"/>
      <c r="F24" s="20"/>
      <c r="G24" s="20"/>
      <c r="H24" s="20"/>
      <c r="I24" s="20"/>
      <c r="J24" s="20"/>
      <c r="K24" s="53"/>
      <c r="L24" s="53"/>
      <c r="M24" s="53"/>
      <c r="N24" s="53"/>
      <c r="O24" s="53"/>
      <c r="P24" s="53"/>
      <c r="Q24" s="53"/>
      <c r="R24" s="53"/>
      <c r="S24" s="53"/>
      <c r="T24" s="53"/>
      <c r="U24" s="53"/>
      <c r="V24" s="53"/>
      <c r="W24" s="53"/>
    </row>
    <row r="25" spans="2:24" x14ac:dyDescent="0.3">
      <c r="B25" t="s">
        <v>206</v>
      </c>
      <c r="X25" s="38" t="s">
        <v>207</v>
      </c>
    </row>
    <row r="26" spans="2:24" x14ac:dyDescent="0.3">
      <c r="B26" s="2" t="s">
        <v>208</v>
      </c>
      <c r="X26" s="38" t="s">
        <v>209</v>
      </c>
    </row>
    <row r="27" spans="2:24" x14ac:dyDescent="0.3">
      <c r="X27" s="38" t="s">
        <v>210</v>
      </c>
    </row>
    <row r="28" spans="2:24" x14ac:dyDescent="0.3">
      <c r="B28" s="2" t="s">
        <v>112</v>
      </c>
    </row>
  </sheetData>
  <mergeCells count="3">
    <mergeCell ref="B5:X5"/>
    <mergeCell ref="B21:W21"/>
    <mergeCell ref="B22:J22"/>
  </mergeCells>
  <hyperlinks>
    <hyperlink ref="X2" location="index!A1" display="return to index" xr:uid="{00000000-0004-0000-2C00-000000000000}"/>
    <hyperlink ref="B3" r:id="rId1" xr:uid="{00000000-0004-0000-2C00-000001000000}"/>
    <hyperlink ref="B26" r:id="rId2" xr:uid="{00000000-0004-0000-2C00-000002000000}"/>
    <hyperlink ref="B28" location="index!A1" display="return to index" xr:uid="{00000000-0004-0000-2C00-000003000000}"/>
    <hyperlink ref="B22" r:id="rId3" xr:uid="{AD91BFC0-B6E4-4FAD-AB1C-88C913F3CB2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5"/>
  <sheetViews>
    <sheetView showGridLines="0" zoomScaleNormal="10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5.33203125" customWidth="1"/>
    <col min="4" max="24" width="8.5546875" customWidth="1"/>
    <col min="25" max="28" width="10.664062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9" t="s">
        <v>213</v>
      </c>
      <c r="C5" s="119"/>
      <c r="D5" s="119"/>
      <c r="E5" s="119"/>
      <c r="F5" s="119"/>
      <c r="G5" s="119"/>
      <c r="H5" s="119"/>
      <c r="I5" s="119"/>
      <c r="J5" s="119"/>
      <c r="K5" s="119"/>
      <c r="L5" s="119"/>
      <c r="M5" s="119"/>
      <c r="N5" s="119"/>
      <c r="O5" s="119"/>
      <c r="P5" s="119"/>
      <c r="Q5" s="119"/>
      <c r="R5" s="119"/>
      <c r="S5" s="119"/>
      <c r="T5" s="119"/>
      <c r="U5" s="119"/>
      <c r="V5" s="119"/>
      <c r="W5" s="119"/>
      <c r="X5" s="119"/>
      <c r="Y5" s="116" t="s">
        <v>211</v>
      </c>
      <c r="Z5" s="116"/>
      <c r="AA5" s="116"/>
      <c r="AB5" s="116"/>
    </row>
    <row r="6" spans="2:28" ht="32.4"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9">
        <v>618571014.46000004</v>
      </c>
      <c r="E7" s="9">
        <v>717326574.00999999</v>
      </c>
      <c r="F7" s="9">
        <v>848197249.57000005</v>
      </c>
      <c r="G7" s="9">
        <v>1086619763.03</v>
      </c>
      <c r="H7" s="9">
        <v>1282553877.3399999</v>
      </c>
      <c r="I7" s="9">
        <v>847067481.16999996</v>
      </c>
      <c r="J7" s="9">
        <v>751599690.34000003</v>
      </c>
      <c r="K7" s="9">
        <v>805903571.54999995</v>
      </c>
      <c r="L7" s="9">
        <v>843400067.69000006</v>
      </c>
      <c r="M7" s="9">
        <v>891173373.47000003</v>
      </c>
      <c r="N7" s="9">
        <v>1162076290.48</v>
      </c>
      <c r="O7" s="9">
        <v>1174346787.4400001</v>
      </c>
      <c r="P7" s="9">
        <v>1048423601.66</v>
      </c>
      <c r="Q7" s="9">
        <v>791762074</v>
      </c>
      <c r="R7" s="9">
        <v>798719017</v>
      </c>
      <c r="S7" s="9">
        <v>788843140</v>
      </c>
      <c r="T7" s="9">
        <v>760053230</v>
      </c>
      <c r="U7" s="9">
        <v>649517635</v>
      </c>
      <c r="V7" s="9">
        <v>914498757</v>
      </c>
      <c r="W7" s="9">
        <v>851977808</v>
      </c>
      <c r="X7" s="9">
        <v>738902622</v>
      </c>
      <c r="Y7" s="8">
        <v>-0.13272081143221509</v>
      </c>
      <c r="Z7" s="8">
        <v>-6.3308553332922402E-2</v>
      </c>
      <c r="AA7" s="8">
        <v>-0.36415308697607668</v>
      </c>
      <c r="AB7" s="8">
        <v>0.19453159738667519</v>
      </c>
    </row>
    <row r="8" spans="2:28" x14ac:dyDescent="0.3">
      <c r="B8" t="s">
        <v>142</v>
      </c>
      <c r="C8" t="s">
        <v>143</v>
      </c>
      <c r="D8" s="9">
        <v>605717149.03999996</v>
      </c>
      <c r="E8" s="9">
        <v>655583759.80999994</v>
      </c>
      <c r="F8" s="9">
        <v>793366321.41999996</v>
      </c>
      <c r="G8" s="9">
        <v>928409952.55999994</v>
      </c>
      <c r="H8" s="9">
        <v>1176839023.8</v>
      </c>
      <c r="I8" s="9">
        <v>856577775.25999999</v>
      </c>
      <c r="J8" s="9">
        <v>822584797.82000005</v>
      </c>
      <c r="K8" s="9">
        <v>864331636.70000005</v>
      </c>
      <c r="L8" s="9">
        <v>882543494.76999998</v>
      </c>
      <c r="M8" s="9">
        <v>911372871.17999995</v>
      </c>
      <c r="N8" s="9">
        <v>1189799855.6700001</v>
      </c>
      <c r="O8" s="9">
        <v>1335605510.1400001</v>
      </c>
      <c r="P8" s="9">
        <v>1126021797.25</v>
      </c>
      <c r="Q8" s="9">
        <v>846633366</v>
      </c>
      <c r="R8" s="9">
        <v>870457754</v>
      </c>
      <c r="S8" s="9">
        <v>866427822</v>
      </c>
      <c r="T8" s="9">
        <v>846471360</v>
      </c>
      <c r="U8" s="9">
        <v>892321383</v>
      </c>
      <c r="V8" s="9">
        <v>1206434017.55</v>
      </c>
      <c r="W8" s="9">
        <v>1041086699</v>
      </c>
      <c r="X8" s="9">
        <v>848978061</v>
      </c>
      <c r="Y8" s="8">
        <v>-0.18452703140336629</v>
      </c>
      <c r="Z8" s="8">
        <v>-2.013988996766081E-2</v>
      </c>
      <c r="AA8" s="8">
        <v>-0.28645304758259238</v>
      </c>
      <c r="AB8" s="8">
        <v>0.40160809768312472</v>
      </c>
    </row>
    <row r="9" spans="2:28" x14ac:dyDescent="0.3">
      <c r="B9" t="s">
        <v>144</v>
      </c>
      <c r="C9" t="s">
        <v>145</v>
      </c>
      <c r="D9" s="9">
        <v>206163537.72999999</v>
      </c>
      <c r="E9" s="9">
        <v>240805768.08000001</v>
      </c>
      <c r="F9" s="9">
        <v>301206930.81</v>
      </c>
      <c r="G9" s="9">
        <v>359263949.81999999</v>
      </c>
      <c r="H9" s="9">
        <v>405467114.44999999</v>
      </c>
      <c r="I9" s="9">
        <v>259443691.06999999</v>
      </c>
      <c r="J9" s="9">
        <v>207456156.97</v>
      </c>
      <c r="K9" s="9">
        <v>222286323.86000001</v>
      </c>
      <c r="L9" s="9">
        <v>195113895.78999999</v>
      </c>
      <c r="M9" s="9">
        <v>200315037.06</v>
      </c>
      <c r="N9" s="9">
        <v>278289830</v>
      </c>
      <c r="O9" s="9">
        <v>299764853.72000003</v>
      </c>
      <c r="P9" s="9">
        <v>314073167</v>
      </c>
      <c r="Q9" s="9">
        <v>320949720</v>
      </c>
      <c r="R9" s="9">
        <v>343211243</v>
      </c>
      <c r="S9" s="9">
        <v>339070096</v>
      </c>
      <c r="T9" s="9">
        <v>350051483</v>
      </c>
      <c r="U9" s="9">
        <v>355601764</v>
      </c>
      <c r="V9" s="9">
        <v>450743666</v>
      </c>
      <c r="W9" s="9">
        <v>399995159</v>
      </c>
      <c r="X9" s="9">
        <v>333504499</v>
      </c>
      <c r="Y9" s="8">
        <v>-0.1662286617823793</v>
      </c>
      <c r="Z9" s="8">
        <v>-1.6414296234487199E-2</v>
      </c>
      <c r="AA9" s="8">
        <v>0.19840706719322079</v>
      </c>
      <c r="AB9" s="8">
        <v>0.61766965522667161</v>
      </c>
    </row>
    <row r="10" spans="2:28" x14ac:dyDescent="0.3">
      <c r="B10" t="s">
        <v>146</v>
      </c>
      <c r="C10" t="s">
        <v>147</v>
      </c>
      <c r="D10" s="9">
        <v>216155346.84</v>
      </c>
      <c r="E10" s="9">
        <v>257159116.81</v>
      </c>
      <c r="F10" s="9">
        <v>297219298.24000001</v>
      </c>
      <c r="G10" s="9">
        <v>325969802.14999998</v>
      </c>
      <c r="H10" s="9">
        <v>350418692.92000002</v>
      </c>
      <c r="I10" s="9">
        <v>221304359.19999999</v>
      </c>
      <c r="J10" s="9">
        <v>192640009</v>
      </c>
      <c r="K10" s="9">
        <v>209761681.13999999</v>
      </c>
      <c r="L10" s="9">
        <v>206824531.12</v>
      </c>
      <c r="M10" s="9">
        <v>196906336.88999999</v>
      </c>
      <c r="N10" s="9">
        <v>206160736.5</v>
      </c>
      <c r="O10" s="9">
        <v>241413557</v>
      </c>
      <c r="P10" s="9">
        <v>244126236</v>
      </c>
      <c r="Q10" s="9">
        <v>271077591</v>
      </c>
      <c r="R10" s="9">
        <v>283482963</v>
      </c>
      <c r="S10" s="9">
        <v>303676026</v>
      </c>
      <c r="T10" s="9">
        <v>328515066</v>
      </c>
      <c r="U10" s="9">
        <v>334242824</v>
      </c>
      <c r="V10" s="9">
        <v>397436076</v>
      </c>
      <c r="W10" s="9">
        <v>405088084</v>
      </c>
      <c r="X10" s="9">
        <v>364225126</v>
      </c>
      <c r="Y10" s="8">
        <v>-0.1008742533142496</v>
      </c>
      <c r="Z10" s="8">
        <v>0.1993871587347498</v>
      </c>
      <c r="AA10" s="8">
        <v>0.76670462176002174</v>
      </c>
      <c r="AB10" s="8">
        <v>0.68501557479215403</v>
      </c>
    </row>
    <row r="11" spans="2:28" x14ac:dyDescent="0.3">
      <c r="B11" t="s">
        <v>148</v>
      </c>
      <c r="C11" t="s">
        <v>149</v>
      </c>
      <c r="D11" s="9">
        <v>2386416062.4299998</v>
      </c>
      <c r="E11" s="9">
        <v>2489940052.1399999</v>
      </c>
      <c r="F11" s="9">
        <v>2752988774.0599999</v>
      </c>
      <c r="G11" s="9">
        <v>3378955036.3699999</v>
      </c>
      <c r="H11" s="9">
        <v>3551184780.9699998</v>
      </c>
      <c r="I11" s="9">
        <v>1995975027.8599999</v>
      </c>
      <c r="J11" s="9">
        <v>1636878116.8499999</v>
      </c>
      <c r="K11" s="9">
        <v>1753861563.9300001</v>
      </c>
      <c r="L11" s="9">
        <v>1751825144.8900001</v>
      </c>
      <c r="M11" s="9">
        <v>1813489112.2</v>
      </c>
      <c r="N11" s="9">
        <v>2273075227.6700001</v>
      </c>
      <c r="O11" s="9">
        <v>2742814040.4099998</v>
      </c>
      <c r="P11" s="9">
        <v>2933050730.6799998</v>
      </c>
      <c r="Q11" s="9">
        <v>2962151851</v>
      </c>
      <c r="R11" s="9">
        <v>3281607823</v>
      </c>
      <c r="S11" s="9">
        <v>3155831997</v>
      </c>
      <c r="T11" s="9">
        <v>3237182302</v>
      </c>
      <c r="U11" s="9">
        <v>3033540646.0999999</v>
      </c>
      <c r="V11" s="9">
        <v>3864947788.4499998</v>
      </c>
      <c r="W11" s="9">
        <v>3746516684</v>
      </c>
      <c r="X11" s="9">
        <v>3395758724</v>
      </c>
      <c r="Y11" s="8">
        <v>-9.362242039331059E-2</v>
      </c>
      <c r="Z11" s="8">
        <v>7.6026457437556649E-2</v>
      </c>
      <c r="AA11" s="8">
        <v>0.49390512142477522</v>
      </c>
      <c r="AB11" s="8">
        <v>0.42295334726427519</v>
      </c>
    </row>
    <row r="12" spans="2:28" x14ac:dyDescent="0.3">
      <c r="B12" t="s">
        <v>150</v>
      </c>
      <c r="C12" t="s">
        <v>151</v>
      </c>
      <c r="D12" s="9">
        <v>107550026</v>
      </c>
      <c r="E12" s="9">
        <v>135318569.02000001</v>
      </c>
      <c r="F12" s="9">
        <v>159333289</v>
      </c>
      <c r="G12" s="9">
        <v>221471551.08000001</v>
      </c>
      <c r="H12" s="9">
        <v>218829084</v>
      </c>
      <c r="I12" s="9">
        <v>105996198</v>
      </c>
      <c r="J12" s="9">
        <v>81946836</v>
      </c>
      <c r="K12" s="9">
        <v>73682983</v>
      </c>
      <c r="L12" s="9">
        <v>72044132.769999996</v>
      </c>
      <c r="M12" s="9">
        <v>74599019.430000007</v>
      </c>
      <c r="N12" s="9">
        <v>99705894</v>
      </c>
      <c r="O12" s="9">
        <v>113756837</v>
      </c>
      <c r="P12" s="9">
        <v>116722502.26000001</v>
      </c>
      <c r="Q12" s="9">
        <v>134862159</v>
      </c>
      <c r="R12" s="9">
        <v>116092079</v>
      </c>
      <c r="S12" s="9">
        <v>140181914</v>
      </c>
      <c r="T12" s="9">
        <v>141816404</v>
      </c>
      <c r="U12" s="9">
        <v>140101328.28999999</v>
      </c>
      <c r="V12" s="9">
        <v>166358638</v>
      </c>
      <c r="W12" s="9">
        <v>166451905</v>
      </c>
      <c r="X12" s="9">
        <v>151563258</v>
      </c>
      <c r="Y12" s="8">
        <v>-8.9447140902352507E-2</v>
      </c>
      <c r="Z12" s="8">
        <v>8.1189817396843278E-2</v>
      </c>
      <c r="AA12" s="8">
        <v>0.52010329499678321</v>
      </c>
      <c r="AB12" s="8">
        <v>0.40923497312776108</v>
      </c>
    </row>
    <row r="13" spans="2:28" x14ac:dyDescent="0.3">
      <c r="B13" t="s">
        <v>152</v>
      </c>
      <c r="C13" t="s">
        <v>153</v>
      </c>
      <c r="D13" s="9">
        <v>277022257.25999999</v>
      </c>
      <c r="E13" s="9">
        <v>336162681.13999999</v>
      </c>
      <c r="F13" s="9">
        <v>362135290.94999999</v>
      </c>
      <c r="G13" s="9">
        <v>415975467.00999999</v>
      </c>
      <c r="H13" s="9">
        <v>459129520.25</v>
      </c>
      <c r="I13" s="9">
        <v>288501748.10000002</v>
      </c>
      <c r="J13" s="9">
        <v>238206434.62</v>
      </c>
      <c r="K13" s="9">
        <v>256521610.83000001</v>
      </c>
      <c r="L13" s="9">
        <v>241214883.13999999</v>
      </c>
      <c r="M13" s="9">
        <v>235018017.33000001</v>
      </c>
      <c r="N13" s="9">
        <v>260847915.27000001</v>
      </c>
      <c r="O13" s="9">
        <v>270328189</v>
      </c>
      <c r="P13" s="9">
        <v>293194779</v>
      </c>
      <c r="Q13" s="9">
        <v>307723129</v>
      </c>
      <c r="R13" s="9">
        <v>351723559</v>
      </c>
      <c r="S13" s="9">
        <v>366385323</v>
      </c>
      <c r="T13" s="9">
        <v>373410916</v>
      </c>
      <c r="U13" s="9">
        <v>389796224</v>
      </c>
      <c r="V13" s="9">
        <v>456053453</v>
      </c>
      <c r="W13" s="9">
        <v>435413140</v>
      </c>
      <c r="X13" s="9">
        <v>410568319</v>
      </c>
      <c r="Y13" s="8">
        <v>-5.7060338142298613E-2</v>
      </c>
      <c r="Z13" s="8">
        <v>0.12059161005202169</v>
      </c>
      <c r="AA13" s="8">
        <v>0.57397584939494917</v>
      </c>
      <c r="AB13" s="8">
        <v>0.48207701092645411</v>
      </c>
    </row>
    <row r="14" spans="2:28" x14ac:dyDescent="0.3">
      <c r="B14" t="s">
        <v>154</v>
      </c>
      <c r="C14" t="s">
        <v>155</v>
      </c>
      <c r="D14" s="9">
        <v>234290290.22999999</v>
      </c>
      <c r="E14" s="9">
        <v>283716990.38</v>
      </c>
      <c r="F14" s="9">
        <v>365696375.54000002</v>
      </c>
      <c r="G14" s="9">
        <v>463561592.47000003</v>
      </c>
      <c r="H14" s="9">
        <v>552565683.63999999</v>
      </c>
      <c r="I14" s="9">
        <v>300095070.54000002</v>
      </c>
      <c r="J14" s="9">
        <v>253476640.31</v>
      </c>
      <c r="K14" s="9">
        <v>235501981.72999999</v>
      </c>
      <c r="L14" s="9">
        <v>226956013.78999999</v>
      </c>
      <c r="M14" s="9">
        <v>236009714.78</v>
      </c>
      <c r="N14" s="9">
        <v>274984838.10000002</v>
      </c>
      <c r="O14" s="9">
        <v>275663283.89999998</v>
      </c>
      <c r="P14" s="9">
        <v>316242772.37</v>
      </c>
      <c r="Q14" s="9">
        <v>350452492</v>
      </c>
      <c r="R14" s="9">
        <v>342339814</v>
      </c>
      <c r="S14" s="9">
        <v>370555533</v>
      </c>
      <c r="T14" s="9">
        <v>375242466</v>
      </c>
      <c r="U14" s="9">
        <v>400975483</v>
      </c>
      <c r="V14" s="9">
        <v>500172576</v>
      </c>
      <c r="W14" s="9">
        <v>465541174</v>
      </c>
      <c r="X14" s="9">
        <v>398713126</v>
      </c>
      <c r="Y14" s="8">
        <v>-0.14354916757588451</v>
      </c>
      <c r="Z14" s="8">
        <v>7.5987511971653543E-2</v>
      </c>
      <c r="AA14" s="8">
        <v>0.4499458543056305</v>
      </c>
      <c r="AB14" s="8">
        <v>0.70179107981209143</v>
      </c>
    </row>
    <row r="15" spans="2:28" x14ac:dyDescent="0.3">
      <c r="B15" t="s">
        <v>156</v>
      </c>
      <c r="C15" t="s">
        <v>157</v>
      </c>
      <c r="D15" s="9">
        <v>186266157.75</v>
      </c>
      <c r="E15" s="9">
        <v>232643814.38</v>
      </c>
      <c r="F15" s="9">
        <v>296418452.81</v>
      </c>
      <c r="G15" s="9">
        <v>376920579.99000001</v>
      </c>
      <c r="H15" s="9">
        <v>420462892.56</v>
      </c>
      <c r="I15" s="9">
        <v>236005223.03999999</v>
      </c>
      <c r="J15" s="9">
        <v>162277649.03999999</v>
      </c>
      <c r="K15" s="9">
        <v>154402505.78999999</v>
      </c>
      <c r="L15" s="9">
        <v>162149352.72</v>
      </c>
      <c r="M15" s="9">
        <v>144656724.33000001</v>
      </c>
      <c r="N15" s="9">
        <v>167385045</v>
      </c>
      <c r="O15" s="9">
        <v>183804440.62</v>
      </c>
      <c r="P15" s="9">
        <v>222543634</v>
      </c>
      <c r="Q15" s="9">
        <v>232105333</v>
      </c>
      <c r="R15" s="9">
        <v>274095990</v>
      </c>
      <c r="S15" s="9">
        <v>252015852</v>
      </c>
      <c r="T15" s="9">
        <v>252615527</v>
      </c>
      <c r="U15" s="9">
        <v>252187123</v>
      </c>
      <c r="V15" s="9">
        <v>336758542</v>
      </c>
      <c r="W15" s="9">
        <v>351781658</v>
      </c>
      <c r="X15" s="9">
        <v>322998858</v>
      </c>
      <c r="Y15" s="8">
        <v>-8.1820070334650552E-2</v>
      </c>
      <c r="Z15" s="8">
        <v>0.28166087742766283</v>
      </c>
      <c r="AA15" s="8">
        <v>0.92967572461446601</v>
      </c>
      <c r="AB15" s="8">
        <v>0.73407162042563789</v>
      </c>
    </row>
    <row r="16" spans="2:28" x14ac:dyDescent="0.3">
      <c r="B16" t="s">
        <v>158</v>
      </c>
      <c r="C16" t="s">
        <v>159</v>
      </c>
      <c r="D16" s="9">
        <v>326099259.33999997</v>
      </c>
      <c r="E16" s="9">
        <v>345891876.19</v>
      </c>
      <c r="F16" s="9">
        <v>399778014.18000001</v>
      </c>
      <c r="G16" s="9">
        <v>419224853.44999999</v>
      </c>
      <c r="H16" s="9">
        <v>484719161.41000003</v>
      </c>
      <c r="I16" s="9">
        <v>293376999.36000001</v>
      </c>
      <c r="J16" s="9">
        <v>244963933.88</v>
      </c>
      <c r="K16" s="9">
        <v>269118853.07999998</v>
      </c>
      <c r="L16" s="9">
        <v>284856463.62</v>
      </c>
      <c r="M16" s="9">
        <v>307632442.52999997</v>
      </c>
      <c r="N16" s="9">
        <v>376461373.81999999</v>
      </c>
      <c r="O16" s="9">
        <v>449369006.83999997</v>
      </c>
      <c r="P16" s="9">
        <v>418819689.99000001</v>
      </c>
      <c r="Q16" s="9">
        <v>444135683</v>
      </c>
      <c r="R16" s="9">
        <v>481389179</v>
      </c>
      <c r="S16" s="9">
        <v>448895170</v>
      </c>
      <c r="T16" s="9">
        <v>538525795</v>
      </c>
      <c r="U16" s="9">
        <v>481719082</v>
      </c>
      <c r="V16" s="9">
        <v>483317057</v>
      </c>
      <c r="W16" s="9">
        <v>514901811</v>
      </c>
      <c r="X16" s="9">
        <v>501511581</v>
      </c>
      <c r="Y16" s="8">
        <v>-2.6005404746964441E-2</v>
      </c>
      <c r="Z16" s="8">
        <v>0.11721313686667641</v>
      </c>
      <c r="AA16" s="8">
        <v>0.33217274301238442</v>
      </c>
      <c r="AB16" s="8">
        <v>0.53791082511202637</v>
      </c>
    </row>
    <row r="17" spans="2:28" x14ac:dyDescent="0.3">
      <c r="B17" t="s">
        <v>160</v>
      </c>
      <c r="C17" t="s">
        <v>161</v>
      </c>
      <c r="D17" s="9">
        <v>337002808.20999998</v>
      </c>
      <c r="E17" s="9">
        <v>345747782.33999997</v>
      </c>
      <c r="F17" s="9">
        <v>421480880.41000003</v>
      </c>
      <c r="G17" s="9">
        <v>539537881.09000003</v>
      </c>
      <c r="H17" s="9">
        <v>587915510.35000002</v>
      </c>
      <c r="I17" s="9">
        <v>316358115.97000003</v>
      </c>
      <c r="J17" s="9">
        <v>256666070.21000001</v>
      </c>
      <c r="K17" s="9">
        <v>292044839.24000001</v>
      </c>
      <c r="L17" s="9">
        <v>257727574.06999999</v>
      </c>
      <c r="M17" s="9">
        <v>282318095.98000002</v>
      </c>
      <c r="N17" s="9">
        <v>343080686.68000001</v>
      </c>
      <c r="O17" s="9">
        <v>386853480.69</v>
      </c>
      <c r="P17" s="9">
        <v>422050804.19999999</v>
      </c>
      <c r="Q17" s="9">
        <v>426260738</v>
      </c>
      <c r="R17" s="9">
        <v>507277406</v>
      </c>
      <c r="S17" s="9">
        <v>575490453</v>
      </c>
      <c r="T17" s="9">
        <v>629754177</v>
      </c>
      <c r="U17" s="9">
        <v>645422703</v>
      </c>
      <c r="V17" s="9">
        <v>665983867</v>
      </c>
      <c r="W17" s="9">
        <v>739953807</v>
      </c>
      <c r="X17" s="9">
        <v>691938705</v>
      </c>
      <c r="Y17" s="8">
        <v>-6.4889323557463685E-2</v>
      </c>
      <c r="Z17" s="8">
        <v>0.20234610564425809</v>
      </c>
      <c r="AA17" s="8">
        <v>1.0168395711688329</v>
      </c>
      <c r="AB17" s="8">
        <v>1.0532134692741939</v>
      </c>
    </row>
    <row r="18" spans="2:28" x14ac:dyDescent="0.3">
      <c r="B18" t="s">
        <v>162</v>
      </c>
      <c r="C18" t="s">
        <v>163</v>
      </c>
      <c r="D18" s="9">
        <v>270166121.77999997</v>
      </c>
      <c r="E18" s="9">
        <v>315191310.01999998</v>
      </c>
      <c r="F18" s="9">
        <v>337138382.49000001</v>
      </c>
      <c r="G18" s="9">
        <v>409791418.87</v>
      </c>
      <c r="H18" s="9">
        <v>419702305.74000001</v>
      </c>
      <c r="I18" s="9">
        <v>272301032.94</v>
      </c>
      <c r="J18" s="9">
        <v>246468693.08000001</v>
      </c>
      <c r="K18" s="9">
        <v>259759523.08000001</v>
      </c>
      <c r="L18" s="9">
        <v>260743691.63999999</v>
      </c>
      <c r="M18" s="9">
        <v>282557507.42000002</v>
      </c>
      <c r="N18" s="9">
        <v>363051540.79000002</v>
      </c>
      <c r="O18" s="9">
        <v>398017448.48000002</v>
      </c>
      <c r="P18" s="9">
        <v>410904412.89999998</v>
      </c>
      <c r="Q18" s="9">
        <v>435626225</v>
      </c>
      <c r="R18" s="9">
        <v>468193029</v>
      </c>
      <c r="S18" s="9">
        <v>435299359</v>
      </c>
      <c r="T18" s="9">
        <v>460746748</v>
      </c>
      <c r="U18" s="9">
        <v>478524947.99000001</v>
      </c>
      <c r="V18" s="9">
        <v>545857260</v>
      </c>
      <c r="W18" s="9">
        <v>566930215</v>
      </c>
      <c r="X18" s="9">
        <v>567724564</v>
      </c>
      <c r="Y18" s="8">
        <v>1.401140703005233E-3</v>
      </c>
      <c r="Z18" s="8">
        <v>0.30421640248728221</v>
      </c>
      <c r="AA18" s="8">
        <v>0.5637574840327948</v>
      </c>
      <c r="AB18" s="8">
        <v>1.1013906564580509</v>
      </c>
    </row>
    <row r="19" spans="2:28" x14ac:dyDescent="0.3">
      <c r="B19" t="s">
        <v>164</v>
      </c>
      <c r="C19" t="s">
        <v>165</v>
      </c>
      <c r="D19" s="9">
        <v>324621825.08999997</v>
      </c>
      <c r="E19" s="9">
        <v>394604400.10000002</v>
      </c>
      <c r="F19" s="9">
        <v>452497296.17000002</v>
      </c>
      <c r="G19" s="9">
        <v>514997708.82999998</v>
      </c>
      <c r="H19" s="9">
        <v>556887174.75</v>
      </c>
      <c r="I19" s="9">
        <v>330979391.35000002</v>
      </c>
      <c r="J19" s="9">
        <v>219184217.62</v>
      </c>
      <c r="K19" s="9">
        <v>241303534.37</v>
      </c>
      <c r="L19" s="9">
        <v>247830871.53</v>
      </c>
      <c r="M19" s="9">
        <v>252557859.94</v>
      </c>
      <c r="N19" s="9">
        <v>300301060.10000002</v>
      </c>
      <c r="O19" s="9">
        <v>330453234.22000003</v>
      </c>
      <c r="P19" s="9">
        <v>362758614.69</v>
      </c>
      <c r="Q19" s="9">
        <v>409940696</v>
      </c>
      <c r="R19" s="9">
        <v>419239567</v>
      </c>
      <c r="S19" s="9">
        <v>437644588</v>
      </c>
      <c r="T19" s="9">
        <v>445256245</v>
      </c>
      <c r="U19" s="9">
        <v>438807737</v>
      </c>
      <c r="V19" s="9">
        <v>480795167</v>
      </c>
      <c r="W19" s="9">
        <v>507473326</v>
      </c>
      <c r="X19" s="9">
        <v>487299901</v>
      </c>
      <c r="Y19" s="8">
        <v>-3.9752680518226891E-2</v>
      </c>
      <c r="Z19" s="8">
        <v>0.11346036112755491</v>
      </c>
      <c r="AA19" s="8">
        <v>0.6227045646716316</v>
      </c>
      <c r="AB19" s="8">
        <v>0.50113104953709819</v>
      </c>
    </row>
    <row r="20" spans="2:28" x14ac:dyDescent="0.3">
      <c r="B20" t="s">
        <v>166</v>
      </c>
      <c r="C20" t="s">
        <v>167</v>
      </c>
      <c r="D20" s="9">
        <v>844031558.59000003</v>
      </c>
      <c r="E20" s="9">
        <v>955830916.27999997</v>
      </c>
      <c r="F20" s="9">
        <v>1121426788.3099999</v>
      </c>
      <c r="G20" s="9">
        <v>1358179313.46</v>
      </c>
      <c r="H20" s="9">
        <v>1456381355.1800001</v>
      </c>
      <c r="I20" s="9">
        <v>826757408.86000001</v>
      </c>
      <c r="J20" s="9">
        <v>681662494.63999999</v>
      </c>
      <c r="K20" s="9">
        <v>693352505.66999996</v>
      </c>
      <c r="L20" s="9">
        <v>662557460.76999998</v>
      </c>
      <c r="M20" s="9">
        <v>675626182.13999999</v>
      </c>
      <c r="N20" s="9">
        <v>794369066.90999997</v>
      </c>
      <c r="O20" s="9">
        <v>875196480.11000001</v>
      </c>
      <c r="P20" s="9">
        <v>997254174.70000005</v>
      </c>
      <c r="Q20" s="9">
        <v>993382921</v>
      </c>
      <c r="R20" s="9">
        <v>1091253580</v>
      </c>
      <c r="S20" s="9">
        <v>1125648550</v>
      </c>
      <c r="T20" s="9">
        <v>1135497856</v>
      </c>
      <c r="U20" s="9">
        <v>1128958384.5799999</v>
      </c>
      <c r="V20" s="9">
        <v>1338375094</v>
      </c>
      <c r="W20" s="9">
        <v>1330343472</v>
      </c>
      <c r="X20" s="9">
        <v>1305739856</v>
      </c>
      <c r="Y20" s="8">
        <v>-1.8494183282616209E-2</v>
      </c>
      <c r="Z20" s="8">
        <v>0.1599889290489469</v>
      </c>
      <c r="AA20" s="8">
        <v>0.64374458975243187</v>
      </c>
      <c r="AB20" s="8">
        <v>0.54702729146918205</v>
      </c>
    </row>
    <row r="21" spans="2:28" x14ac:dyDescent="0.3">
      <c r="B21" t="s">
        <v>168</v>
      </c>
      <c r="C21" t="s">
        <v>169</v>
      </c>
      <c r="D21" s="9">
        <v>1637357848.9000001</v>
      </c>
      <c r="E21" s="9">
        <v>1765697469.3499999</v>
      </c>
      <c r="F21" s="9">
        <v>2151693258.6100001</v>
      </c>
      <c r="G21" s="9">
        <v>2455326760.25</v>
      </c>
      <c r="H21" s="9">
        <v>2716991956.4899998</v>
      </c>
      <c r="I21" s="9">
        <v>1425693892.5999999</v>
      </c>
      <c r="J21" s="9">
        <v>1096535048.6800001</v>
      </c>
      <c r="K21" s="9">
        <v>1074884230.1800001</v>
      </c>
      <c r="L21" s="9">
        <v>1009837732.29</v>
      </c>
      <c r="M21" s="9">
        <v>981724474.67999995</v>
      </c>
      <c r="N21" s="9">
        <v>1187417835.6099999</v>
      </c>
      <c r="O21" s="9">
        <v>1372482688.95</v>
      </c>
      <c r="P21" s="9">
        <v>1638980973.6199999</v>
      </c>
      <c r="Q21" s="9">
        <v>1712485690</v>
      </c>
      <c r="R21" s="9">
        <v>1848026858</v>
      </c>
      <c r="S21" s="9">
        <v>1863618054</v>
      </c>
      <c r="T21" s="9">
        <v>1910050881</v>
      </c>
      <c r="U21" s="9">
        <v>1931128843</v>
      </c>
      <c r="V21" s="9">
        <v>2401652312.6700001</v>
      </c>
      <c r="W21" s="9">
        <v>2351140627.3600001</v>
      </c>
      <c r="X21" s="9">
        <v>2149062481</v>
      </c>
      <c r="Y21" s="8">
        <v>-8.5948983233259613E-2</v>
      </c>
      <c r="Z21" s="8">
        <v>0.15316680710799771</v>
      </c>
      <c r="AA21" s="8">
        <v>0.8098620523886475</v>
      </c>
      <c r="AB21" s="8">
        <v>0.31251850806088011</v>
      </c>
    </row>
    <row r="22" spans="2:28" x14ac:dyDescent="0.3">
      <c r="B22" t="s">
        <v>170</v>
      </c>
      <c r="C22" t="s">
        <v>171</v>
      </c>
      <c r="D22" s="9">
        <v>431692082.81999999</v>
      </c>
      <c r="E22" s="9">
        <v>556246642.48000002</v>
      </c>
      <c r="F22" s="9">
        <v>689067494.69000006</v>
      </c>
      <c r="G22" s="9">
        <v>828040314.52999997</v>
      </c>
      <c r="H22" s="9">
        <v>908072429.20000005</v>
      </c>
      <c r="I22" s="9">
        <v>562598653.92999995</v>
      </c>
      <c r="J22" s="9">
        <v>517322133.89999998</v>
      </c>
      <c r="K22" s="9">
        <v>503598736.47000003</v>
      </c>
      <c r="L22" s="9">
        <v>457169681.58999997</v>
      </c>
      <c r="M22" s="9">
        <v>473511907.14999998</v>
      </c>
      <c r="N22" s="9">
        <v>577265597.52999997</v>
      </c>
      <c r="O22" s="9">
        <v>650864595.11000001</v>
      </c>
      <c r="P22" s="9">
        <v>693473512</v>
      </c>
      <c r="Q22" s="9">
        <v>762485787</v>
      </c>
      <c r="R22" s="9">
        <v>824255490</v>
      </c>
      <c r="S22" s="9">
        <v>812541486</v>
      </c>
      <c r="T22" s="9">
        <v>835810138</v>
      </c>
      <c r="U22" s="9">
        <v>812994046</v>
      </c>
      <c r="V22" s="9">
        <v>988732979.46000004</v>
      </c>
      <c r="W22" s="9">
        <v>960012937</v>
      </c>
      <c r="X22" s="9">
        <v>880094303</v>
      </c>
      <c r="Y22" s="8">
        <v>-8.324745523715793E-2</v>
      </c>
      <c r="Z22" s="8">
        <v>8.3137683630839287E-2</v>
      </c>
      <c r="AA22" s="8">
        <v>0.52459163817442334</v>
      </c>
      <c r="AB22" s="8">
        <v>1.0387084637986459</v>
      </c>
    </row>
    <row r="23" spans="2:28" x14ac:dyDescent="0.3">
      <c r="B23" t="s">
        <v>172</v>
      </c>
      <c r="C23" t="s">
        <v>173</v>
      </c>
      <c r="D23" s="9">
        <v>144489398.44</v>
      </c>
      <c r="E23" s="9">
        <v>181144872.09999999</v>
      </c>
      <c r="F23" s="9">
        <v>205381223.78</v>
      </c>
      <c r="G23" s="9">
        <v>236646541.44</v>
      </c>
      <c r="H23" s="9">
        <v>272319457.38999999</v>
      </c>
      <c r="I23" s="9">
        <v>161934260.22</v>
      </c>
      <c r="J23" s="9">
        <v>126270106.83</v>
      </c>
      <c r="K23" s="9">
        <v>119651787.01000001</v>
      </c>
      <c r="L23" s="9">
        <v>113871513.15000001</v>
      </c>
      <c r="M23" s="9">
        <v>104739927.41</v>
      </c>
      <c r="N23" s="9">
        <v>134405596.25999999</v>
      </c>
      <c r="O23" s="9">
        <v>136742502</v>
      </c>
      <c r="P23" s="9">
        <v>152255758</v>
      </c>
      <c r="Q23" s="9">
        <v>159529417</v>
      </c>
      <c r="R23" s="9">
        <v>146000582</v>
      </c>
      <c r="S23" s="9">
        <v>158373885</v>
      </c>
      <c r="T23" s="9">
        <v>171087634</v>
      </c>
      <c r="U23" s="9">
        <v>182870717.15000001</v>
      </c>
      <c r="V23" s="9">
        <v>208623867</v>
      </c>
      <c r="W23" s="9">
        <v>167894858</v>
      </c>
      <c r="X23" s="9">
        <v>173421920</v>
      </c>
      <c r="Y23" s="8">
        <v>3.2919781259769243E-2</v>
      </c>
      <c r="Z23" s="8">
        <v>9.5015885983980253E-2</v>
      </c>
      <c r="AA23" s="8">
        <v>0.29028794057447688</v>
      </c>
      <c r="AB23" s="8">
        <v>0.2002397537284675</v>
      </c>
    </row>
    <row r="24" spans="2:28" x14ac:dyDescent="0.3">
      <c r="B24" t="s">
        <v>174</v>
      </c>
      <c r="C24" t="s">
        <v>175</v>
      </c>
      <c r="D24" s="9">
        <v>199027239.94999999</v>
      </c>
      <c r="E24" s="9">
        <v>191418747.69</v>
      </c>
      <c r="F24" s="9">
        <v>213555817.11000001</v>
      </c>
      <c r="G24" s="9">
        <v>270864324.10000002</v>
      </c>
      <c r="H24" s="9">
        <v>335492868.97000003</v>
      </c>
      <c r="I24" s="9">
        <v>230341884.34999999</v>
      </c>
      <c r="J24" s="9">
        <v>163070201</v>
      </c>
      <c r="K24" s="9">
        <v>164289978.94999999</v>
      </c>
      <c r="L24" s="9">
        <v>145330543.43000001</v>
      </c>
      <c r="M24" s="9">
        <v>192912768.24000001</v>
      </c>
      <c r="N24" s="9">
        <v>253669667</v>
      </c>
      <c r="O24" s="9">
        <v>265406254</v>
      </c>
      <c r="P24" s="9">
        <v>322033803</v>
      </c>
      <c r="Q24" s="9">
        <v>370922594</v>
      </c>
      <c r="R24" s="9">
        <v>374121004</v>
      </c>
      <c r="S24" s="9">
        <v>390475102</v>
      </c>
      <c r="T24" s="9">
        <v>430242129</v>
      </c>
      <c r="U24" s="9">
        <v>439826310.55000001</v>
      </c>
      <c r="V24" s="9">
        <v>519451641</v>
      </c>
      <c r="W24" s="9">
        <v>551486377</v>
      </c>
      <c r="X24" s="9">
        <v>491886496</v>
      </c>
      <c r="Y24" s="8">
        <v>-0.1080713567653548</v>
      </c>
      <c r="Z24" s="8">
        <v>0.25971283055071731</v>
      </c>
      <c r="AA24" s="8">
        <v>0.93908283090070843</v>
      </c>
      <c r="AB24" s="8">
        <v>1.4714531343728261</v>
      </c>
    </row>
    <row r="25" spans="2:28" x14ac:dyDescent="0.3">
      <c r="B25" t="s">
        <v>176</v>
      </c>
      <c r="C25" t="s">
        <v>177</v>
      </c>
      <c r="D25" s="9">
        <v>138950974.47</v>
      </c>
      <c r="E25" s="9">
        <v>180633774.91</v>
      </c>
      <c r="F25" s="9">
        <v>230033033.97</v>
      </c>
      <c r="G25" s="9">
        <v>247222597.37</v>
      </c>
      <c r="H25" s="9">
        <v>288514938.98000002</v>
      </c>
      <c r="I25" s="9">
        <v>205677869.66</v>
      </c>
      <c r="J25" s="9">
        <v>191966787.36000001</v>
      </c>
      <c r="K25" s="9">
        <v>197803358.19</v>
      </c>
      <c r="L25" s="9">
        <v>166993974.19999999</v>
      </c>
      <c r="M25" s="9">
        <v>203821851.5</v>
      </c>
      <c r="N25" s="9">
        <v>218718536.63</v>
      </c>
      <c r="O25" s="9">
        <v>255542670.81999999</v>
      </c>
      <c r="P25" s="9">
        <v>266199104.59</v>
      </c>
      <c r="Q25" s="9">
        <v>269844032</v>
      </c>
      <c r="R25" s="9">
        <v>272172201</v>
      </c>
      <c r="S25" s="9">
        <v>280452832</v>
      </c>
      <c r="T25" s="9">
        <v>277611917</v>
      </c>
      <c r="U25" s="9">
        <v>288381836</v>
      </c>
      <c r="V25" s="9">
        <v>341887299</v>
      </c>
      <c r="W25" s="9">
        <v>364794265</v>
      </c>
      <c r="X25" s="9">
        <v>342012485</v>
      </c>
      <c r="Y25" s="8">
        <v>-6.245103661374718E-2</v>
      </c>
      <c r="Z25" s="8">
        <v>0.2195009141501556</v>
      </c>
      <c r="AA25" s="8">
        <v>0.56371055818909821</v>
      </c>
      <c r="AB25" s="8">
        <v>1.4613896110087501</v>
      </c>
    </row>
    <row r="26" spans="2:28" x14ac:dyDescent="0.3">
      <c r="B26" t="s">
        <v>178</v>
      </c>
      <c r="C26" t="s">
        <v>179</v>
      </c>
      <c r="D26" s="9">
        <v>16028296.939999999</v>
      </c>
      <c r="E26" s="9">
        <v>24162166.440000001</v>
      </c>
      <c r="F26" s="9">
        <v>25738231.109999999</v>
      </c>
      <c r="G26" s="9">
        <v>28880937</v>
      </c>
      <c r="H26" s="9">
        <v>31674442</v>
      </c>
      <c r="I26" s="9">
        <v>27891667.890000001</v>
      </c>
      <c r="J26" s="9">
        <v>19976513</v>
      </c>
      <c r="K26" s="9">
        <v>23943030.600000001</v>
      </c>
      <c r="L26" s="9">
        <v>26001340</v>
      </c>
      <c r="M26" s="9">
        <v>23174173.539999999</v>
      </c>
      <c r="N26" s="9">
        <v>25737086</v>
      </c>
      <c r="O26" s="9">
        <v>28274641</v>
      </c>
      <c r="P26" s="9">
        <v>35366526</v>
      </c>
      <c r="Q26" s="9">
        <v>38797655</v>
      </c>
      <c r="R26" s="9">
        <v>40560446</v>
      </c>
      <c r="S26" s="9">
        <v>37949206</v>
      </c>
      <c r="T26" s="9">
        <v>39906144</v>
      </c>
      <c r="U26" s="9">
        <v>43762756</v>
      </c>
      <c r="V26" s="9">
        <v>61100092</v>
      </c>
      <c r="W26" s="9">
        <v>43681739</v>
      </c>
      <c r="X26" s="9">
        <v>49433308</v>
      </c>
      <c r="Y26" s="8">
        <v>0.13166987239221409</v>
      </c>
      <c r="Z26" s="8">
        <v>0.30261771484757821</v>
      </c>
      <c r="AA26" s="8">
        <v>0.92070337721993867</v>
      </c>
      <c r="AB26" s="8">
        <v>2.0841272896956951</v>
      </c>
    </row>
    <row r="27" spans="2:28" x14ac:dyDescent="0.3">
      <c r="B27" t="s">
        <v>180</v>
      </c>
      <c r="C27" t="s">
        <v>181</v>
      </c>
      <c r="D27" s="9">
        <v>232887739.15000001</v>
      </c>
      <c r="E27" s="9">
        <v>312706130.47000003</v>
      </c>
      <c r="F27" s="9">
        <v>387140292.64999998</v>
      </c>
      <c r="G27" s="9">
        <v>464234444.97000003</v>
      </c>
      <c r="H27" s="9">
        <v>527422830.08999997</v>
      </c>
      <c r="I27" s="9">
        <v>244814882.05000001</v>
      </c>
      <c r="J27" s="9">
        <v>180275293.65000001</v>
      </c>
      <c r="K27" s="9">
        <v>199295839.74000001</v>
      </c>
      <c r="L27" s="9">
        <v>190220682.71000001</v>
      </c>
      <c r="M27" s="9">
        <v>194160081.59999999</v>
      </c>
      <c r="N27" s="9">
        <v>201846458.80000001</v>
      </c>
      <c r="O27" s="9">
        <v>228868283.22</v>
      </c>
      <c r="P27" s="9">
        <v>258768647</v>
      </c>
      <c r="Q27" s="9">
        <v>262831383</v>
      </c>
      <c r="R27" s="9">
        <v>279865380</v>
      </c>
      <c r="S27" s="9">
        <v>307324280</v>
      </c>
      <c r="T27" s="9">
        <v>322684224</v>
      </c>
      <c r="U27" s="9">
        <v>326002535.35000002</v>
      </c>
      <c r="V27" s="9">
        <v>371451732</v>
      </c>
      <c r="W27" s="9">
        <v>385028986</v>
      </c>
      <c r="X27" s="9">
        <v>384094580</v>
      </c>
      <c r="Y27" s="8">
        <v>-2.4268458583012191E-3</v>
      </c>
      <c r="Z27" s="8">
        <v>0.24980226098634309</v>
      </c>
      <c r="AA27" s="8">
        <v>0.90290472413281675</v>
      </c>
      <c r="AB27" s="8">
        <v>0.64926922044878288</v>
      </c>
    </row>
    <row r="28" spans="2:28" x14ac:dyDescent="0.3">
      <c r="B28" t="s">
        <v>182</v>
      </c>
      <c r="C28" t="s">
        <v>183</v>
      </c>
      <c r="D28" s="9">
        <v>513506627.74000001</v>
      </c>
      <c r="E28" s="9">
        <v>657197993.74000001</v>
      </c>
      <c r="F28" s="9">
        <v>879488509.61000001</v>
      </c>
      <c r="G28" s="9">
        <v>1011983004.4400001</v>
      </c>
      <c r="H28" s="9">
        <v>1028765049.7</v>
      </c>
      <c r="I28" s="9">
        <v>584623541.26999998</v>
      </c>
      <c r="J28" s="9">
        <v>388469163.76999998</v>
      </c>
      <c r="K28" s="9">
        <v>386323606.47000003</v>
      </c>
      <c r="L28" s="9">
        <v>394447114.75</v>
      </c>
      <c r="M28" s="9">
        <v>416891513.20999998</v>
      </c>
      <c r="N28" s="9">
        <v>479077006.66000003</v>
      </c>
      <c r="O28" s="9">
        <v>547708124.36000001</v>
      </c>
      <c r="P28" s="9">
        <v>642061527.60000002</v>
      </c>
      <c r="Q28" s="9">
        <v>657254264</v>
      </c>
      <c r="R28" s="9">
        <v>707258663</v>
      </c>
      <c r="S28" s="9">
        <v>786325147</v>
      </c>
      <c r="T28" s="9">
        <v>806863911</v>
      </c>
      <c r="U28" s="9">
        <v>729592079.21000004</v>
      </c>
      <c r="V28" s="9">
        <v>814233443.11000001</v>
      </c>
      <c r="W28" s="9">
        <v>884263119</v>
      </c>
      <c r="X28" s="9">
        <v>862528207</v>
      </c>
      <c r="Y28" s="8">
        <v>-2.4579688480708909E-2</v>
      </c>
      <c r="Z28" s="8">
        <v>9.6910368809558056E-2</v>
      </c>
      <c r="AA28" s="8">
        <v>0.80039575059826351</v>
      </c>
      <c r="AB28" s="8">
        <v>0.67968271567610117</v>
      </c>
    </row>
    <row r="29" spans="2:28" x14ac:dyDescent="0.3">
      <c r="B29" t="s">
        <v>184</v>
      </c>
      <c r="C29" t="s">
        <v>185</v>
      </c>
      <c r="D29" s="9">
        <v>21553831</v>
      </c>
      <c r="E29" s="9">
        <v>27983075.390000001</v>
      </c>
      <c r="F29" s="9">
        <v>35529463.689999998</v>
      </c>
      <c r="G29" s="9">
        <v>38062142</v>
      </c>
      <c r="H29" s="9">
        <v>44702582</v>
      </c>
      <c r="I29" s="9">
        <v>37937825.079999998</v>
      </c>
      <c r="J29" s="9">
        <v>32119337.879999999</v>
      </c>
      <c r="K29" s="9">
        <v>33878968.240000002</v>
      </c>
      <c r="L29" s="9">
        <v>35620844</v>
      </c>
      <c r="M29" s="9">
        <v>33641230</v>
      </c>
      <c r="N29" s="9">
        <v>38031582.799999997</v>
      </c>
      <c r="O29" s="9">
        <v>42458690.409999996</v>
      </c>
      <c r="P29" s="9">
        <v>51864698</v>
      </c>
      <c r="Q29" s="9">
        <v>52895342</v>
      </c>
      <c r="R29" s="9">
        <v>63226056</v>
      </c>
      <c r="S29" s="9">
        <v>61123528</v>
      </c>
      <c r="T29" s="9">
        <v>62608138</v>
      </c>
      <c r="U29" s="9">
        <v>61620046</v>
      </c>
      <c r="V29" s="9">
        <v>71119415</v>
      </c>
      <c r="W29" s="9">
        <v>67852673</v>
      </c>
      <c r="X29" s="9">
        <v>70296092</v>
      </c>
      <c r="Y29" s="8">
        <v>3.6010652078511278E-2</v>
      </c>
      <c r="Z29" s="8">
        <v>0.15006601058760879</v>
      </c>
      <c r="AA29" s="8">
        <v>0.84836093647935162</v>
      </c>
      <c r="AB29" s="8">
        <v>2.2614198376149459</v>
      </c>
    </row>
    <row r="30" spans="2:28" x14ac:dyDescent="0.3">
      <c r="B30" t="s">
        <v>186</v>
      </c>
      <c r="C30" t="s">
        <v>187</v>
      </c>
      <c r="D30" s="9">
        <v>447551981.76999998</v>
      </c>
      <c r="E30" s="9">
        <v>421423293.64999998</v>
      </c>
      <c r="F30" s="9">
        <v>545360448.24000001</v>
      </c>
      <c r="G30" s="9">
        <v>641100718.47000003</v>
      </c>
      <c r="H30" s="9">
        <v>754807868.80999994</v>
      </c>
      <c r="I30" s="9">
        <v>430777277.08999997</v>
      </c>
      <c r="J30" s="9">
        <v>357984482.75</v>
      </c>
      <c r="K30" s="9">
        <v>390030953.23000002</v>
      </c>
      <c r="L30" s="9">
        <v>378180920.31999999</v>
      </c>
      <c r="M30" s="9">
        <v>352431175.80000001</v>
      </c>
      <c r="N30" s="9">
        <v>435522349.24000001</v>
      </c>
      <c r="O30" s="9">
        <v>515349875.48000002</v>
      </c>
      <c r="P30" s="9">
        <v>546347061</v>
      </c>
      <c r="Q30" s="9">
        <v>570011541</v>
      </c>
      <c r="R30" s="9">
        <v>601064822</v>
      </c>
      <c r="S30" s="9">
        <v>620223122</v>
      </c>
      <c r="T30" s="9">
        <v>619948170</v>
      </c>
      <c r="U30" s="9">
        <v>673694446</v>
      </c>
      <c r="V30" s="9">
        <v>791807495</v>
      </c>
      <c r="W30" s="9">
        <v>774750299</v>
      </c>
      <c r="X30" s="9">
        <v>698772444</v>
      </c>
      <c r="Y30" s="8">
        <v>-9.8067538790327036E-2</v>
      </c>
      <c r="Z30" s="8">
        <v>0.12664687789566151</v>
      </c>
      <c r="AA30" s="8">
        <v>0.60444681017949953</v>
      </c>
      <c r="AB30" s="8">
        <v>0.56132130448056849</v>
      </c>
    </row>
    <row r="31" spans="2:28" x14ac:dyDescent="0.3">
      <c r="B31" t="s">
        <v>188</v>
      </c>
      <c r="C31" t="s">
        <v>189</v>
      </c>
      <c r="D31" s="9">
        <v>369431010.04000002</v>
      </c>
      <c r="E31" s="9">
        <v>407496704.55000001</v>
      </c>
      <c r="F31" s="9">
        <v>505468622.94</v>
      </c>
      <c r="G31" s="9">
        <v>600178284.50999999</v>
      </c>
      <c r="H31" s="9">
        <v>664536224.98000002</v>
      </c>
      <c r="I31" s="9">
        <v>384845925.26999998</v>
      </c>
      <c r="J31" s="9">
        <v>273153603.5</v>
      </c>
      <c r="K31" s="9">
        <v>263382732.28999999</v>
      </c>
      <c r="L31" s="9">
        <v>231342607.74000001</v>
      </c>
      <c r="M31" s="9">
        <v>240698895.11000001</v>
      </c>
      <c r="N31" s="9">
        <v>321062125.63</v>
      </c>
      <c r="O31" s="9">
        <v>385582487.49000001</v>
      </c>
      <c r="P31" s="9">
        <v>440897067.02999997</v>
      </c>
      <c r="Q31" s="9">
        <v>509236868</v>
      </c>
      <c r="R31" s="9">
        <v>533472038</v>
      </c>
      <c r="S31" s="9">
        <v>565197237</v>
      </c>
      <c r="T31" s="9">
        <v>571273177</v>
      </c>
      <c r="U31" s="9">
        <v>562335118</v>
      </c>
      <c r="V31" s="9">
        <v>704803190</v>
      </c>
      <c r="W31" s="9">
        <v>697810011</v>
      </c>
      <c r="X31" s="9">
        <v>658030532</v>
      </c>
      <c r="Y31" s="8">
        <v>-5.7006174134695782E-2</v>
      </c>
      <c r="Z31" s="8">
        <v>0.16424937866424849</v>
      </c>
      <c r="AA31" s="8">
        <v>1.0495426880663301</v>
      </c>
      <c r="AB31" s="8">
        <v>0.7812000457913697</v>
      </c>
    </row>
    <row r="32" spans="2:28" x14ac:dyDescent="0.3">
      <c r="B32" t="s">
        <v>190</v>
      </c>
      <c r="C32" t="s">
        <v>191</v>
      </c>
      <c r="D32" s="9">
        <v>276705947.86000001</v>
      </c>
      <c r="E32" s="9">
        <v>308135612.06</v>
      </c>
      <c r="F32" s="9">
        <v>358736178.75</v>
      </c>
      <c r="G32" s="9">
        <v>474623071.99000001</v>
      </c>
      <c r="H32" s="9">
        <v>483902943.42000002</v>
      </c>
      <c r="I32" s="9">
        <v>305233234</v>
      </c>
      <c r="J32" s="9">
        <v>241954897.88</v>
      </c>
      <c r="K32" s="9">
        <v>254542549.88</v>
      </c>
      <c r="L32" s="9">
        <v>232636606.41</v>
      </c>
      <c r="M32" s="9">
        <v>218951329.56999999</v>
      </c>
      <c r="N32" s="9">
        <v>273979418.36000001</v>
      </c>
      <c r="O32" s="9">
        <v>302412511.20999998</v>
      </c>
      <c r="P32" s="9">
        <v>331845942.73000002</v>
      </c>
      <c r="Q32" s="9">
        <v>356075554</v>
      </c>
      <c r="R32" s="9">
        <v>393909452</v>
      </c>
      <c r="S32" s="9">
        <v>401515175</v>
      </c>
      <c r="T32" s="9">
        <v>357783433</v>
      </c>
      <c r="U32" s="9">
        <v>417202473.30000001</v>
      </c>
      <c r="V32" s="9">
        <v>504953223</v>
      </c>
      <c r="W32" s="9">
        <v>454972005</v>
      </c>
      <c r="X32" s="9">
        <v>413768700</v>
      </c>
      <c r="Y32" s="8">
        <v>-9.056228635429997E-2</v>
      </c>
      <c r="Z32" s="8">
        <v>3.0518211422519759E-2</v>
      </c>
      <c r="AA32" s="8">
        <v>0.51021818528106166</v>
      </c>
      <c r="AB32" s="8">
        <v>0.49533720977095591</v>
      </c>
    </row>
    <row r="33" spans="2:28" x14ac:dyDescent="0.3">
      <c r="B33" t="s">
        <v>192</v>
      </c>
      <c r="C33" t="s">
        <v>193</v>
      </c>
      <c r="D33" s="9">
        <v>15756046.83</v>
      </c>
      <c r="E33" s="9">
        <v>22702695.609999999</v>
      </c>
      <c r="F33" s="9">
        <v>23629746.359999999</v>
      </c>
      <c r="G33" s="9">
        <v>32679449</v>
      </c>
      <c r="H33" s="9">
        <v>40344438.649999999</v>
      </c>
      <c r="I33" s="9">
        <v>33268804</v>
      </c>
      <c r="J33" s="9">
        <v>25996204.989999998</v>
      </c>
      <c r="K33" s="9">
        <v>31091374.199999999</v>
      </c>
      <c r="L33" s="9">
        <v>34331780</v>
      </c>
      <c r="M33" s="9">
        <v>34441533.32</v>
      </c>
      <c r="N33" s="9">
        <v>40916658</v>
      </c>
      <c r="O33" s="9">
        <v>43320294.439999998</v>
      </c>
      <c r="P33" s="9">
        <v>44525965</v>
      </c>
      <c r="Q33" s="9">
        <v>48203100</v>
      </c>
      <c r="R33" s="9">
        <v>49192242</v>
      </c>
      <c r="S33" s="9">
        <v>48261566</v>
      </c>
      <c r="T33" s="9">
        <v>47111872</v>
      </c>
      <c r="U33" s="9">
        <v>45914964</v>
      </c>
      <c r="V33" s="9">
        <v>50368996</v>
      </c>
      <c r="W33" s="9">
        <v>52225847</v>
      </c>
      <c r="X33" s="9">
        <v>47252882</v>
      </c>
      <c r="Y33" s="8">
        <v>-9.5220380054343634E-2</v>
      </c>
      <c r="Z33" s="8">
        <v>-2.0900357854115259E-2</v>
      </c>
      <c r="AA33" s="8">
        <v>0.1548568311713043</v>
      </c>
      <c r="AB33" s="8">
        <v>1.999031578785933</v>
      </c>
    </row>
    <row r="34" spans="2:28" x14ac:dyDescent="0.3">
      <c r="B34" t="s">
        <v>194</v>
      </c>
      <c r="C34" t="s">
        <v>195</v>
      </c>
      <c r="D34" s="9">
        <v>301027070.39999998</v>
      </c>
      <c r="E34" s="9">
        <v>330436483.10000002</v>
      </c>
      <c r="F34" s="9">
        <v>404424131.89999998</v>
      </c>
      <c r="G34" s="9">
        <v>462006706.44</v>
      </c>
      <c r="H34" s="9">
        <v>549967796.20000005</v>
      </c>
      <c r="I34" s="9">
        <v>277932470.91000003</v>
      </c>
      <c r="J34" s="9">
        <v>246528460.02000001</v>
      </c>
      <c r="K34" s="9">
        <v>256840523.55000001</v>
      </c>
      <c r="L34" s="9">
        <v>247280895.44</v>
      </c>
      <c r="M34" s="9">
        <v>235891915.97999999</v>
      </c>
      <c r="N34" s="9">
        <v>273408380.88999999</v>
      </c>
      <c r="O34" s="9">
        <v>293614250.29000002</v>
      </c>
      <c r="P34" s="9">
        <v>329733772</v>
      </c>
      <c r="Q34" s="9">
        <v>348566305</v>
      </c>
      <c r="R34" s="9">
        <v>357179935</v>
      </c>
      <c r="S34" s="9">
        <v>364053854</v>
      </c>
      <c r="T34" s="9">
        <v>349194178</v>
      </c>
      <c r="U34" s="9">
        <v>407936205</v>
      </c>
      <c r="V34" s="9">
        <v>442008861</v>
      </c>
      <c r="W34" s="9">
        <v>441674935</v>
      </c>
      <c r="X34" s="9">
        <v>457707264</v>
      </c>
      <c r="Y34" s="8">
        <v>3.6298933286762043E-2</v>
      </c>
      <c r="Z34" s="8">
        <v>0.25725152740726109</v>
      </c>
      <c r="AA34" s="8">
        <v>0.67407912848197848</v>
      </c>
      <c r="AB34" s="8">
        <v>0.52048539485769796</v>
      </c>
    </row>
    <row r="35" spans="2:28" x14ac:dyDescent="0.3">
      <c r="B35" t="s">
        <v>196</v>
      </c>
      <c r="C35" t="s">
        <v>197</v>
      </c>
      <c r="D35" s="9">
        <v>722745128.16999996</v>
      </c>
      <c r="E35" s="9">
        <v>837954425.52999997</v>
      </c>
      <c r="F35" s="9">
        <v>1011922136.97</v>
      </c>
      <c r="G35" s="9">
        <v>1211922388.9200001</v>
      </c>
      <c r="H35" s="9">
        <v>1247021369.05</v>
      </c>
      <c r="I35" s="9">
        <v>712360108.35000002</v>
      </c>
      <c r="J35" s="9">
        <v>545504678.65999997</v>
      </c>
      <c r="K35" s="9">
        <v>558621185.86000001</v>
      </c>
      <c r="L35" s="9">
        <v>583846152.62</v>
      </c>
      <c r="M35" s="9">
        <v>534700004.83999997</v>
      </c>
      <c r="N35" s="9">
        <v>615399192.69000006</v>
      </c>
      <c r="O35" s="9">
        <v>711642318.77999997</v>
      </c>
      <c r="P35" s="9">
        <v>807745119.67999995</v>
      </c>
      <c r="Q35" s="9">
        <v>883721760</v>
      </c>
      <c r="R35" s="9">
        <v>1010458392</v>
      </c>
      <c r="S35" s="9">
        <v>1076159529</v>
      </c>
      <c r="T35" s="9">
        <v>1126348212</v>
      </c>
      <c r="U35" s="9">
        <v>1054226403.67</v>
      </c>
      <c r="V35" s="9">
        <v>1306839245.3699999</v>
      </c>
      <c r="W35" s="9">
        <v>1298082584</v>
      </c>
      <c r="X35" s="9">
        <v>1190532982</v>
      </c>
      <c r="Y35" s="8">
        <v>-8.2852665404838377E-2</v>
      </c>
      <c r="Z35" s="8">
        <v>0.1062792735815659</v>
      </c>
      <c r="AA35" s="8">
        <v>0.93457026941489119</v>
      </c>
      <c r="AB35" s="8">
        <v>0.64723764380736126</v>
      </c>
    </row>
    <row r="36" spans="2:28" x14ac:dyDescent="0.3">
      <c r="B36" t="s">
        <v>198</v>
      </c>
      <c r="C36" t="s">
        <v>199</v>
      </c>
      <c r="D36" s="9">
        <v>269258781.24000001</v>
      </c>
      <c r="E36" s="9">
        <v>314911413.48000002</v>
      </c>
      <c r="F36" s="9">
        <v>340088870.44</v>
      </c>
      <c r="G36" s="9">
        <v>374599270.25</v>
      </c>
      <c r="H36" s="9">
        <v>410553626.56999999</v>
      </c>
      <c r="I36" s="9">
        <v>243973883.49000001</v>
      </c>
      <c r="J36" s="9">
        <v>216948167.66</v>
      </c>
      <c r="K36" s="9">
        <v>232163311.56</v>
      </c>
      <c r="L36" s="9">
        <v>235232161.83000001</v>
      </c>
      <c r="M36" s="9">
        <v>230461525.83000001</v>
      </c>
      <c r="N36" s="9">
        <v>267137784.31</v>
      </c>
      <c r="O36" s="9">
        <v>295665183.77999997</v>
      </c>
      <c r="P36" s="9">
        <v>327863356.70999998</v>
      </c>
      <c r="Q36" s="9">
        <v>327332519</v>
      </c>
      <c r="R36" s="9">
        <v>358679068</v>
      </c>
      <c r="S36" s="9">
        <v>347888628</v>
      </c>
      <c r="T36" s="9">
        <v>342037163</v>
      </c>
      <c r="U36" s="9">
        <v>379195227</v>
      </c>
      <c r="V36" s="9">
        <v>420091110</v>
      </c>
      <c r="W36" s="9">
        <v>453987110</v>
      </c>
      <c r="X36" s="9">
        <v>407301928</v>
      </c>
      <c r="Y36" s="8">
        <v>-0.10283371701897</v>
      </c>
      <c r="Z36" s="8">
        <v>0.17078252986182679</v>
      </c>
      <c r="AA36" s="8">
        <v>0.52468857616692111</v>
      </c>
      <c r="AB36" s="8">
        <v>0.51267834654928923</v>
      </c>
    </row>
    <row r="37" spans="2:28" x14ac:dyDescent="0.3">
      <c r="B37" t="s">
        <v>200</v>
      </c>
      <c r="C37" t="s">
        <v>201</v>
      </c>
      <c r="D37" s="9">
        <v>145336759.91999999</v>
      </c>
      <c r="E37" s="9">
        <v>176055753.78999999</v>
      </c>
      <c r="F37" s="9">
        <v>203402688.13</v>
      </c>
      <c r="G37" s="9">
        <v>213429893.02000001</v>
      </c>
      <c r="H37" s="9">
        <v>246055454.59999999</v>
      </c>
      <c r="I37" s="9">
        <v>148978844.30000001</v>
      </c>
      <c r="J37" s="9">
        <v>90353749.340000004</v>
      </c>
      <c r="K37" s="9">
        <v>100749091.2</v>
      </c>
      <c r="L37" s="9">
        <v>113367506.76000001</v>
      </c>
      <c r="M37" s="9">
        <v>104858195.66</v>
      </c>
      <c r="N37" s="9">
        <v>128623522.45</v>
      </c>
      <c r="O37" s="9">
        <v>147899778</v>
      </c>
      <c r="P37" s="9">
        <v>158082614.46000001</v>
      </c>
      <c r="Q37" s="9">
        <v>143965376</v>
      </c>
      <c r="R37" s="9">
        <v>157411585</v>
      </c>
      <c r="S37" s="9">
        <v>177264090</v>
      </c>
      <c r="T37" s="9">
        <v>185484318</v>
      </c>
      <c r="U37" s="9">
        <v>176377205</v>
      </c>
      <c r="V37" s="9">
        <v>195332208</v>
      </c>
      <c r="W37" s="9">
        <v>182039900</v>
      </c>
      <c r="X37" s="9">
        <v>191572379</v>
      </c>
      <c r="Y37" s="8">
        <v>5.2364778271137169E-2</v>
      </c>
      <c r="Z37" s="8">
        <v>8.0717357926244349E-2</v>
      </c>
      <c r="AA37" s="8">
        <v>0.48940392356670359</v>
      </c>
      <c r="AB37" s="8">
        <v>0.31812749304064719</v>
      </c>
    </row>
    <row r="38" spans="2:28" x14ac:dyDescent="0.3">
      <c r="B38" t="s">
        <v>202</v>
      </c>
      <c r="C38" t="s">
        <v>203</v>
      </c>
      <c r="D38" s="9">
        <v>455200388.19</v>
      </c>
      <c r="E38" s="9">
        <v>497716497.02999997</v>
      </c>
      <c r="F38" s="9">
        <v>545705144.49000001</v>
      </c>
      <c r="G38" s="9">
        <v>663851656.35000002</v>
      </c>
      <c r="H38" s="9">
        <v>705415956.38</v>
      </c>
      <c r="I38" s="9">
        <v>362978963.81999999</v>
      </c>
      <c r="J38" s="9">
        <v>275881470.98000002</v>
      </c>
      <c r="K38" s="9">
        <v>265265558.03999999</v>
      </c>
      <c r="L38" s="9">
        <v>267972217.74000001</v>
      </c>
      <c r="M38" s="9">
        <v>281832794.94999999</v>
      </c>
      <c r="N38" s="9">
        <v>349516229.05000001</v>
      </c>
      <c r="O38" s="9">
        <v>411277169</v>
      </c>
      <c r="P38" s="9">
        <v>503818624.39999998</v>
      </c>
      <c r="Q38" s="9">
        <v>507290359</v>
      </c>
      <c r="R38" s="9">
        <v>530353610</v>
      </c>
      <c r="S38" s="9">
        <v>557822252</v>
      </c>
      <c r="T38" s="9">
        <v>591868408</v>
      </c>
      <c r="U38" s="9">
        <v>635323299</v>
      </c>
      <c r="V38" s="9">
        <v>712473915</v>
      </c>
      <c r="W38" s="9">
        <v>778714961</v>
      </c>
      <c r="X38" s="9">
        <v>690309681</v>
      </c>
      <c r="Y38" s="8">
        <v>-0.1135271369211565</v>
      </c>
      <c r="Z38" s="8">
        <v>0.23750832550150761</v>
      </c>
      <c r="AA38" s="8">
        <v>0.97504328447434641</v>
      </c>
      <c r="AB38" s="8">
        <v>0.51649624848708542</v>
      </c>
    </row>
    <row r="39" spans="2:28" s="3" customFormat="1" x14ac:dyDescent="0.3">
      <c r="B39" s="40" t="s">
        <v>204</v>
      </c>
      <c r="C39" s="40" t="s">
        <v>205</v>
      </c>
      <c r="D39" s="41">
        <v>13278580568.58</v>
      </c>
      <c r="E39" s="41">
        <v>14919947362.07</v>
      </c>
      <c r="F39" s="41">
        <v>17665248637.400002</v>
      </c>
      <c r="G39" s="41">
        <v>21054531375.23</v>
      </c>
      <c r="H39" s="41">
        <v>23179618410.84</v>
      </c>
      <c r="I39" s="41">
        <v>13532603511</v>
      </c>
      <c r="J39" s="41">
        <v>10986322042.23</v>
      </c>
      <c r="K39" s="41">
        <v>11388189929.629999</v>
      </c>
      <c r="L39" s="41">
        <v>11159471853.290001</v>
      </c>
      <c r="M39" s="41">
        <v>11363077593.07</v>
      </c>
      <c r="N39" s="41">
        <v>13911324388.9</v>
      </c>
      <c r="O39" s="41">
        <v>15712499467.91</v>
      </c>
      <c r="P39" s="41">
        <v>16778050989.52</v>
      </c>
      <c r="Q39" s="41">
        <v>16908513524</v>
      </c>
      <c r="R39" s="41">
        <v>18176290827</v>
      </c>
      <c r="S39" s="41">
        <v>18462534796</v>
      </c>
      <c r="T39" s="41">
        <v>18923053622</v>
      </c>
      <c r="U39" s="41">
        <v>18790101775.189999</v>
      </c>
      <c r="V39" s="41">
        <v>22714662983.610001</v>
      </c>
      <c r="W39" s="41">
        <v>22433868175.360001</v>
      </c>
      <c r="X39" s="41">
        <v>20677505864</v>
      </c>
      <c r="Y39" s="47">
        <v>-7.8290658464735152E-2</v>
      </c>
      <c r="Z39" s="47">
        <v>0.1199711249010014</v>
      </c>
      <c r="AA39" s="47">
        <v>0.48637939034034838</v>
      </c>
      <c r="AB39" s="47">
        <v>0.557207546183623</v>
      </c>
    </row>
    <row r="42" spans="2:28" x14ac:dyDescent="0.3">
      <c r="B42" t="s">
        <v>206</v>
      </c>
      <c r="AB42" s="38" t="s">
        <v>207</v>
      </c>
    </row>
    <row r="43" spans="2:28" x14ac:dyDescent="0.3">
      <c r="B43" s="2" t="s">
        <v>208</v>
      </c>
      <c r="AB43" s="38" t="s">
        <v>209</v>
      </c>
    </row>
    <row r="44" spans="2:28" x14ac:dyDescent="0.3">
      <c r="AB44" s="38" t="s">
        <v>210</v>
      </c>
    </row>
    <row r="45" spans="2:28" x14ac:dyDescent="0.3">
      <c r="B45" s="2" t="s">
        <v>112</v>
      </c>
    </row>
  </sheetData>
  <mergeCells count="2">
    <mergeCell ref="B5:X5"/>
    <mergeCell ref="Y5:AB5"/>
  </mergeCells>
  <hyperlinks>
    <hyperlink ref="AB2" location="index!A1" display="return to index" xr:uid="{00000000-0004-0000-0300-000000000000}"/>
    <hyperlink ref="B3" r:id="rId1" xr:uid="{00000000-0004-0000-0300-000001000000}"/>
    <hyperlink ref="B43" r:id="rId2" xr:uid="{00000000-0004-0000-0300-000002000000}"/>
    <hyperlink ref="B45" location="index!A1" display="return to index" xr:uid="{00000000-0004-0000-0300-000003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X28"/>
  <sheetViews>
    <sheetView showGridLines="0" workbookViewId="0">
      <pane ySplit="6" topLeftCell="A7" activePane="bottomLeft" state="frozen"/>
      <selection pane="bottomLeft"/>
    </sheetView>
  </sheetViews>
  <sheetFormatPr defaultRowHeight="14.4" x14ac:dyDescent="0.3"/>
  <cols>
    <col min="1" max="1" width="3.6640625" customWidth="1"/>
    <col min="2" max="2" width="17.33203125" customWidth="1"/>
    <col min="3" max="3" width="14.5546875" bestFit="1" customWidth="1"/>
    <col min="4" max="24" width="8.6640625" customWidth="1"/>
  </cols>
  <sheetData>
    <row r="1" spans="2:24" ht="10.199999999999999" customHeight="1" x14ac:dyDescent="0.3"/>
    <row r="2" spans="2:24" ht="17.399999999999999" x14ac:dyDescent="0.35">
      <c r="B2" s="1" t="s">
        <v>0</v>
      </c>
      <c r="X2" s="2" t="s">
        <v>112</v>
      </c>
    </row>
    <row r="3" spans="2:24" x14ac:dyDescent="0.3">
      <c r="B3" s="2" t="s">
        <v>1</v>
      </c>
    </row>
    <row r="5" spans="2:24" ht="15.6" x14ac:dyDescent="0.3">
      <c r="B5" s="120" t="s">
        <v>55</v>
      </c>
      <c r="C5" s="120"/>
      <c r="D5" s="120"/>
      <c r="E5" s="120"/>
      <c r="F5" s="120"/>
      <c r="G5" s="120"/>
      <c r="H5" s="120"/>
      <c r="I5" s="120"/>
      <c r="J5" s="120"/>
      <c r="K5" s="120"/>
      <c r="L5" s="120"/>
      <c r="M5" s="120"/>
      <c r="N5" s="120"/>
      <c r="O5" s="120"/>
      <c r="P5" s="120"/>
      <c r="Q5" s="120"/>
      <c r="R5" s="120"/>
      <c r="S5" s="120"/>
      <c r="T5" s="120"/>
      <c r="U5" s="120"/>
      <c r="V5" s="120"/>
      <c r="W5" s="120"/>
      <c r="X5" s="120"/>
    </row>
    <row r="6" spans="2:24" ht="16.2" x14ac:dyDescent="0.3">
      <c r="B6" s="40" t="s">
        <v>46</v>
      </c>
      <c r="C6" s="40" t="s">
        <v>13</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245</v>
      </c>
      <c r="X6" s="40" t="s">
        <v>246</v>
      </c>
    </row>
    <row r="7" spans="2:24" x14ac:dyDescent="0.3">
      <c r="B7" t="s">
        <v>302</v>
      </c>
      <c r="C7" t="s">
        <v>239</v>
      </c>
      <c r="D7" s="5">
        <v>127000</v>
      </c>
      <c r="E7" s="5">
        <v>152500</v>
      </c>
      <c r="F7" s="5">
        <v>170000</v>
      </c>
      <c r="G7" s="5">
        <v>187500</v>
      </c>
      <c r="H7" s="5">
        <v>212000</v>
      </c>
      <c r="I7" s="5">
        <v>210000</v>
      </c>
      <c r="J7" s="5">
        <v>190000</v>
      </c>
      <c r="K7" s="5">
        <v>200000</v>
      </c>
      <c r="L7" s="5">
        <v>200000</v>
      </c>
      <c r="M7" s="5">
        <v>195995</v>
      </c>
      <c r="N7" s="5">
        <v>198000</v>
      </c>
      <c r="O7" s="5">
        <v>205000</v>
      </c>
      <c r="P7" s="5">
        <v>215000</v>
      </c>
      <c r="Q7" s="5">
        <v>220000</v>
      </c>
      <c r="R7" s="5">
        <v>230000</v>
      </c>
      <c r="S7" s="5">
        <v>236997.5</v>
      </c>
      <c r="T7" s="5">
        <v>243000</v>
      </c>
      <c r="U7" s="5">
        <v>255000</v>
      </c>
      <c r="V7" s="5">
        <v>280000</v>
      </c>
      <c r="W7" s="5">
        <v>305000</v>
      </c>
      <c r="X7" s="5">
        <v>300000</v>
      </c>
    </row>
    <row r="8" spans="2:24" x14ac:dyDescent="0.3">
      <c r="B8" t="s">
        <v>302</v>
      </c>
      <c r="C8" t="s">
        <v>240</v>
      </c>
      <c r="D8" s="5">
        <v>80000</v>
      </c>
      <c r="E8" s="5">
        <v>95000</v>
      </c>
      <c r="F8" s="5">
        <v>110000</v>
      </c>
      <c r="G8" s="5">
        <v>124999</v>
      </c>
      <c r="H8" s="5">
        <v>140000</v>
      </c>
      <c r="I8" s="5">
        <v>133500</v>
      </c>
      <c r="J8" s="5">
        <v>126000</v>
      </c>
      <c r="K8" s="5">
        <v>125000</v>
      </c>
      <c r="L8" s="5">
        <v>125000</v>
      </c>
      <c r="M8" s="5">
        <v>124000</v>
      </c>
      <c r="N8" s="5">
        <v>124995</v>
      </c>
      <c r="O8" s="5">
        <v>130000</v>
      </c>
      <c r="P8" s="5">
        <v>133500</v>
      </c>
      <c r="Q8" s="5">
        <v>137500</v>
      </c>
      <c r="R8" s="5">
        <v>145000</v>
      </c>
      <c r="S8" s="5">
        <v>148000</v>
      </c>
      <c r="T8" s="5">
        <v>150000</v>
      </c>
      <c r="U8" s="5">
        <v>160000</v>
      </c>
      <c r="V8" s="5">
        <v>175000</v>
      </c>
      <c r="W8" s="5">
        <v>190000</v>
      </c>
      <c r="X8" s="5">
        <v>185000</v>
      </c>
    </row>
    <row r="9" spans="2:24" x14ac:dyDescent="0.3">
      <c r="B9" t="s">
        <v>302</v>
      </c>
      <c r="C9" t="s">
        <v>241</v>
      </c>
      <c r="D9" s="5">
        <v>60000</v>
      </c>
      <c r="E9" s="5">
        <v>73500</v>
      </c>
      <c r="F9" s="5">
        <v>85000</v>
      </c>
      <c r="G9" s="5">
        <v>97500</v>
      </c>
      <c r="H9" s="5">
        <v>118000</v>
      </c>
      <c r="I9" s="5">
        <v>112000</v>
      </c>
      <c r="J9" s="5">
        <v>100000</v>
      </c>
      <c r="K9" s="5">
        <v>100000</v>
      </c>
      <c r="L9" s="5">
        <v>95000</v>
      </c>
      <c r="M9" s="5">
        <v>91000</v>
      </c>
      <c r="N9" s="5">
        <v>93000</v>
      </c>
      <c r="O9" s="5">
        <v>95600</v>
      </c>
      <c r="P9" s="5">
        <v>99000</v>
      </c>
      <c r="Q9" s="5">
        <v>102807</v>
      </c>
      <c r="R9" s="5">
        <v>108000</v>
      </c>
      <c r="S9" s="5">
        <v>110000</v>
      </c>
      <c r="T9" s="5">
        <v>112500</v>
      </c>
      <c r="U9" s="5">
        <v>120000</v>
      </c>
      <c r="V9" s="5">
        <v>131078</v>
      </c>
      <c r="W9" s="5">
        <v>142000</v>
      </c>
      <c r="X9" s="5">
        <v>140000</v>
      </c>
    </row>
    <row r="10" spans="2:24" x14ac:dyDescent="0.3">
      <c r="B10" t="s">
        <v>302</v>
      </c>
      <c r="C10" t="s">
        <v>242</v>
      </c>
      <c r="D10" s="5">
        <v>60000</v>
      </c>
      <c r="E10" s="5">
        <v>70000</v>
      </c>
      <c r="F10" s="5">
        <v>85000</v>
      </c>
      <c r="G10" s="5">
        <v>101000</v>
      </c>
      <c r="H10" s="5">
        <v>120000</v>
      </c>
      <c r="I10" s="5">
        <v>115500</v>
      </c>
      <c r="J10" s="5">
        <v>105000</v>
      </c>
      <c r="K10" s="5">
        <v>103000</v>
      </c>
      <c r="L10" s="5">
        <v>100000</v>
      </c>
      <c r="M10" s="5">
        <v>93000</v>
      </c>
      <c r="N10" s="5">
        <v>91000</v>
      </c>
      <c r="O10" s="5">
        <v>95000</v>
      </c>
      <c r="P10" s="5">
        <v>96750</v>
      </c>
      <c r="Q10" s="5">
        <v>94097.5</v>
      </c>
      <c r="R10" s="5">
        <v>98000</v>
      </c>
      <c r="S10" s="5">
        <v>97000</v>
      </c>
      <c r="T10" s="5">
        <v>94000</v>
      </c>
      <c r="U10" s="5">
        <v>95000</v>
      </c>
      <c r="V10" s="5">
        <v>105000</v>
      </c>
      <c r="W10" s="5">
        <v>113500</v>
      </c>
      <c r="X10" s="5">
        <v>114500</v>
      </c>
    </row>
    <row r="11" spans="2:24" x14ac:dyDescent="0.3">
      <c r="B11" t="s">
        <v>302</v>
      </c>
      <c r="C11" t="s">
        <v>243</v>
      </c>
      <c r="D11" s="5">
        <v>56000</v>
      </c>
      <c r="E11" s="5">
        <v>60000</v>
      </c>
      <c r="F11" s="5">
        <v>75000</v>
      </c>
      <c r="G11" s="5">
        <v>93485</v>
      </c>
      <c r="H11" s="5">
        <v>110000</v>
      </c>
      <c r="I11" s="5">
        <v>92000</v>
      </c>
      <c r="J11" s="5">
        <v>87000</v>
      </c>
      <c r="K11" s="5">
        <v>92000</v>
      </c>
      <c r="L11" s="5">
        <v>86000</v>
      </c>
      <c r="M11" s="5">
        <v>83500</v>
      </c>
      <c r="N11" s="5">
        <v>87154</v>
      </c>
      <c r="O11" s="5">
        <v>93000</v>
      </c>
      <c r="P11" s="5">
        <v>112150</v>
      </c>
      <c r="Q11" s="5">
        <v>107750</v>
      </c>
      <c r="R11" s="5">
        <v>130000</v>
      </c>
      <c r="S11" s="5">
        <v>158000</v>
      </c>
      <c r="T11" s="5">
        <v>160790</v>
      </c>
      <c r="U11" s="5">
        <v>187777.5</v>
      </c>
      <c r="V11" s="5">
        <v>203559</v>
      </c>
      <c r="W11" s="5">
        <v>235500</v>
      </c>
      <c r="X11" s="5">
        <v>270000</v>
      </c>
    </row>
    <row r="12" spans="2:24" x14ac:dyDescent="0.3">
      <c r="B12" t="s">
        <v>302</v>
      </c>
      <c r="C12" t="s">
        <v>247</v>
      </c>
      <c r="D12" s="5">
        <v>75000</v>
      </c>
      <c r="E12" s="5">
        <v>89000</v>
      </c>
      <c r="F12" s="5">
        <v>105000</v>
      </c>
      <c r="G12" s="5">
        <v>122500</v>
      </c>
      <c r="H12" s="5">
        <v>142000</v>
      </c>
      <c r="I12" s="5">
        <v>134000</v>
      </c>
      <c r="J12" s="5">
        <v>123000</v>
      </c>
      <c r="K12" s="5">
        <v>124000</v>
      </c>
      <c r="L12" s="5">
        <v>123000</v>
      </c>
      <c r="M12" s="5">
        <v>117500</v>
      </c>
      <c r="N12" s="5">
        <v>119000</v>
      </c>
      <c r="O12" s="5">
        <v>124995</v>
      </c>
      <c r="P12" s="5">
        <v>125000</v>
      </c>
      <c r="Q12" s="5">
        <v>125000</v>
      </c>
      <c r="R12" s="5">
        <v>134000</v>
      </c>
      <c r="S12" s="5">
        <v>136375</v>
      </c>
      <c r="T12" s="5">
        <v>135997.5</v>
      </c>
      <c r="U12" s="5">
        <v>145000</v>
      </c>
      <c r="V12" s="5">
        <v>155000</v>
      </c>
      <c r="W12" s="5">
        <v>170000</v>
      </c>
      <c r="X12" s="5">
        <v>170083</v>
      </c>
    </row>
    <row r="13" spans="2:24" x14ac:dyDescent="0.3">
      <c r="B13" t="s">
        <v>303</v>
      </c>
      <c r="C13" t="s">
        <v>239</v>
      </c>
      <c r="D13" s="5">
        <v>142000</v>
      </c>
      <c r="E13" s="5">
        <v>168000</v>
      </c>
      <c r="F13" s="5">
        <v>182000</v>
      </c>
      <c r="G13" s="5">
        <v>198000</v>
      </c>
      <c r="H13" s="5">
        <v>220000</v>
      </c>
      <c r="I13" s="5">
        <v>223291.5</v>
      </c>
      <c r="J13" s="5">
        <v>210000</v>
      </c>
      <c r="K13" s="5">
        <v>220000</v>
      </c>
      <c r="L13" s="5">
        <v>217000</v>
      </c>
      <c r="M13" s="5">
        <v>215000</v>
      </c>
      <c r="N13" s="5">
        <v>219000</v>
      </c>
      <c r="O13" s="5">
        <v>230000</v>
      </c>
      <c r="P13" s="5">
        <v>230000</v>
      </c>
      <c r="Q13" s="5">
        <v>233677.5</v>
      </c>
      <c r="R13" s="5">
        <v>241000</v>
      </c>
      <c r="S13" s="5">
        <v>249000</v>
      </c>
      <c r="T13" s="5">
        <v>253500</v>
      </c>
      <c r="U13" s="5">
        <v>266529</v>
      </c>
      <c r="V13" s="5">
        <v>289000</v>
      </c>
      <c r="W13" s="5">
        <v>314995</v>
      </c>
      <c r="X13" s="5">
        <v>310000</v>
      </c>
    </row>
    <row r="14" spans="2:24" x14ac:dyDescent="0.3">
      <c r="B14" t="s">
        <v>303</v>
      </c>
      <c r="C14" t="s">
        <v>240</v>
      </c>
      <c r="D14" s="5">
        <v>80000</v>
      </c>
      <c r="E14" s="5">
        <v>95277</v>
      </c>
      <c r="F14" s="5">
        <v>112000</v>
      </c>
      <c r="G14" s="5">
        <v>125000</v>
      </c>
      <c r="H14" s="5">
        <v>140000</v>
      </c>
      <c r="I14" s="5">
        <v>138000</v>
      </c>
      <c r="J14" s="5">
        <v>130000</v>
      </c>
      <c r="K14" s="5">
        <v>135000</v>
      </c>
      <c r="L14" s="5">
        <v>132000</v>
      </c>
      <c r="M14" s="5">
        <v>130000</v>
      </c>
      <c r="N14" s="5">
        <v>132000</v>
      </c>
      <c r="O14" s="5">
        <v>140000</v>
      </c>
      <c r="P14" s="5">
        <v>142000</v>
      </c>
      <c r="Q14" s="5">
        <v>145500</v>
      </c>
      <c r="R14" s="5">
        <v>152000</v>
      </c>
      <c r="S14" s="5">
        <v>158500</v>
      </c>
      <c r="T14" s="5">
        <v>164000</v>
      </c>
      <c r="U14" s="5">
        <v>172271</v>
      </c>
      <c r="V14" s="5">
        <v>184061.5</v>
      </c>
      <c r="W14" s="5">
        <v>195000</v>
      </c>
      <c r="X14" s="5">
        <v>195000</v>
      </c>
    </row>
    <row r="15" spans="2:24" x14ac:dyDescent="0.3">
      <c r="B15" t="s">
        <v>303</v>
      </c>
      <c r="C15" t="s">
        <v>241</v>
      </c>
      <c r="D15" s="5">
        <v>56995</v>
      </c>
      <c r="E15" s="5">
        <v>70000</v>
      </c>
      <c r="F15" s="5">
        <v>82000</v>
      </c>
      <c r="G15" s="5">
        <v>95000</v>
      </c>
      <c r="H15" s="5">
        <v>110000</v>
      </c>
      <c r="I15" s="5">
        <v>110000</v>
      </c>
      <c r="J15" s="5">
        <v>107531.65</v>
      </c>
      <c r="K15" s="5">
        <v>107500</v>
      </c>
      <c r="L15" s="5">
        <v>107000</v>
      </c>
      <c r="M15" s="5">
        <v>105000</v>
      </c>
      <c r="N15" s="5">
        <v>107000</v>
      </c>
      <c r="O15" s="5">
        <v>111985</v>
      </c>
      <c r="P15" s="5">
        <v>115000</v>
      </c>
      <c r="Q15" s="5">
        <v>115000</v>
      </c>
      <c r="R15" s="5">
        <v>120000</v>
      </c>
      <c r="S15" s="5">
        <v>126199</v>
      </c>
      <c r="T15" s="5">
        <v>130000</v>
      </c>
      <c r="U15" s="5">
        <v>135078.5</v>
      </c>
      <c r="V15" s="5">
        <v>144000</v>
      </c>
      <c r="W15" s="5">
        <v>152000</v>
      </c>
      <c r="X15" s="5">
        <v>150000</v>
      </c>
    </row>
    <row r="16" spans="2:24" x14ac:dyDescent="0.3">
      <c r="B16" t="s">
        <v>303</v>
      </c>
      <c r="C16" t="s">
        <v>242</v>
      </c>
      <c r="D16" s="5">
        <v>60000</v>
      </c>
      <c r="E16" s="5">
        <v>71000</v>
      </c>
      <c r="F16" s="5">
        <v>82000</v>
      </c>
      <c r="G16" s="5">
        <v>93550</v>
      </c>
      <c r="H16" s="5">
        <v>106600</v>
      </c>
      <c r="I16" s="5">
        <v>105000</v>
      </c>
      <c r="J16" s="5">
        <v>105000</v>
      </c>
      <c r="K16" s="5">
        <v>104000</v>
      </c>
      <c r="L16" s="5">
        <v>103500</v>
      </c>
      <c r="M16" s="5">
        <v>100000</v>
      </c>
      <c r="N16" s="5">
        <v>105000</v>
      </c>
      <c r="O16" s="5">
        <v>112500</v>
      </c>
      <c r="P16" s="5">
        <v>115000</v>
      </c>
      <c r="Q16" s="5">
        <v>115000</v>
      </c>
      <c r="R16" s="5">
        <v>118000</v>
      </c>
      <c r="S16" s="5">
        <v>120000</v>
      </c>
      <c r="T16" s="5">
        <v>123000</v>
      </c>
      <c r="U16" s="5">
        <v>130000</v>
      </c>
      <c r="V16" s="5">
        <v>130400</v>
      </c>
      <c r="W16" s="5">
        <v>135000</v>
      </c>
      <c r="X16" s="5">
        <v>137150</v>
      </c>
    </row>
    <row r="17" spans="2:24" x14ac:dyDescent="0.3">
      <c r="B17" t="s">
        <v>303</v>
      </c>
      <c r="C17" t="s">
        <v>243</v>
      </c>
      <c r="D17" s="5">
        <v>70625</v>
      </c>
      <c r="E17" s="5">
        <v>84972.5</v>
      </c>
      <c r="F17" s="5">
        <v>95000</v>
      </c>
      <c r="G17" s="5">
        <v>106000</v>
      </c>
      <c r="H17" s="5">
        <v>124950</v>
      </c>
      <c r="I17" s="5">
        <v>120500</v>
      </c>
      <c r="J17" s="5">
        <v>125500</v>
      </c>
      <c r="K17" s="5">
        <v>125000</v>
      </c>
      <c r="L17" s="5">
        <v>129500</v>
      </c>
      <c r="M17" s="5">
        <v>139995</v>
      </c>
      <c r="N17" s="5">
        <v>130000</v>
      </c>
      <c r="O17" s="5">
        <v>140000</v>
      </c>
      <c r="P17" s="5">
        <v>147250</v>
      </c>
      <c r="Q17" s="5">
        <v>158500</v>
      </c>
      <c r="R17" s="5">
        <v>181999</v>
      </c>
      <c r="S17" s="5">
        <v>191249.5</v>
      </c>
      <c r="T17" s="5">
        <v>199995</v>
      </c>
      <c r="U17" s="5">
        <v>215000</v>
      </c>
      <c r="V17" s="5">
        <v>230922.5</v>
      </c>
      <c r="W17" s="5">
        <v>265000</v>
      </c>
      <c r="X17" s="5">
        <v>284500</v>
      </c>
    </row>
    <row r="18" spans="2:24" x14ac:dyDescent="0.3">
      <c r="B18" t="s">
        <v>303</v>
      </c>
      <c r="C18" t="s">
        <v>247</v>
      </c>
      <c r="D18" s="5">
        <v>75000</v>
      </c>
      <c r="E18" s="5">
        <v>87950</v>
      </c>
      <c r="F18" s="5">
        <v>100000</v>
      </c>
      <c r="G18" s="5">
        <v>116111</v>
      </c>
      <c r="H18" s="5">
        <v>127500</v>
      </c>
      <c r="I18" s="5">
        <v>125000</v>
      </c>
      <c r="J18" s="5">
        <v>130000</v>
      </c>
      <c r="K18" s="5">
        <v>130000</v>
      </c>
      <c r="L18" s="5">
        <v>133333</v>
      </c>
      <c r="M18" s="5">
        <v>130995</v>
      </c>
      <c r="N18" s="5">
        <v>136000</v>
      </c>
      <c r="O18" s="5">
        <v>145000</v>
      </c>
      <c r="P18" s="5">
        <v>145000</v>
      </c>
      <c r="Q18" s="5">
        <v>145250</v>
      </c>
      <c r="R18" s="5">
        <v>152500</v>
      </c>
      <c r="S18" s="5">
        <v>158000</v>
      </c>
      <c r="T18" s="5">
        <v>164995</v>
      </c>
      <c r="U18" s="5">
        <v>175000</v>
      </c>
      <c r="V18" s="5">
        <v>177500</v>
      </c>
      <c r="W18" s="5">
        <v>190000</v>
      </c>
      <c r="X18" s="5">
        <v>190022</v>
      </c>
    </row>
    <row r="19" spans="2:24" x14ac:dyDescent="0.3">
      <c r="B19" s="40" t="s">
        <v>244</v>
      </c>
      <c r="C19" s="40" t="s">
        <v>247</v>
      </c>
      <c r="D19" s="46">
        <v>75000</v>
      </c>
      <c r="E19" s="46">
        <v>88000</v>
      </c>
      <c r="F19" s="46">
        <v>100500</v>
      </c>
      <c r="G19" s="46">
        <v>117995</v>
      </c>
      <c r="H19" s="46">
        <v>130000</v>
      </c>
      <c r="I19" s="46">
        <v>128000</v>
      </c>
      <c r="J19" s="46">
        <v>127500</v>
      </c>
      <c r="K19" s="46">
        <v>128000</v>
      </c>
      <c r="L19" s="46">
        <v>130000</v>
      </c>
      <c r="M19" s="46">
        <v>125000</v>
      </c>
      <c r="N19" s="46">
        <v>130000</v>
      </c>
      <c r="O19" s="46">
        <v>138000</v>
      </c>
      <c r="P19" s="46">
        <v>140000</v>
      </c>
      <c r="Q19" s="46">
        <v>140000</v>
      </c>
      <c r="R19" s="46">
        <v>147500</v>
      </c>
      <c r="S19" s="46">
        <v>151995</v>
      </c>
      <c r="T19" s="46">
        <v>156000</v>
      </c>
      <c r="U19" s="46">
        <v>167000</v>
      </c>
      <c r="V19" s="46">
        <v>171000</v>
      </c>
      <c r="W19" s="46">
        <v>185000</v>
      </c>
      <c r="X19" s="46">
        <v>185000</v>
      </c>
    </row>
    <row r="21" spans="2:24" ht="41.4" customHeight="1" x14ac:dyDescent="0.3">
      <c r="B21" s="123" t="s">
        <v>251</v>
      </c>
      <c r="C21" s="123"/>
      <c r="D21" s="123"/>
      <c r="E21" s="123"/>
      <c r="F21" s="123"/>
      <c r="G21" s="123"/>
      <c r="H21" s="123"/>
      <c r="I21" s="123"/>
      <c r="J21" s="123"/>
      <c r="K21" s="123"/>
      <c r="L21" s="123"/>
      <c r="M21" s="123"/>
      <c r="N21" s="123"/>
      <c r="O21" s="123"/>
      <c r="P21" s="123"/>
      <c r="Q21" s="123"/>
      <c r="R21" s="123"/>
      <c r="S21" s="123"/>
      <c r="T21" s="123"/>
      <c r="U21" s="123"/>
      <c r="V21" s="123"/>
      <c r="W21" s="123"/>
    </row>
    <row r="22" spans="2:24" x14ac:dyDescent="0.3">
      <c r="B22" s="121" t="s">
        <v>249</v>
      </c>
      <c r="C22" s="122"/>
      <c r="D22" s="122"/>
      <c r="E22" s="122"/>
      <c r="F22" s="122"/>
      <c r="G22" s="122"/>
      <c r="H22" s="122"/>
      <c r="I22" s="122"/>
      <c r="J22" s="122"/>
      <c r="K22" s="53"/>
      <c r="L22" s="53"/>
      <c r="M22" s="53"/>
      <c r="N22" s="53"/>
      <c r="O22" s="53"/>
      <c r="P22" s="53"/>
      <c r="Q22" s="53"/>
      <c r="R22" s="53"/>
      <c r="S22" s="53"/>
      <c r="T22" s="53"/>
      <c r="U22" s="53"/>
      <c r="V22" s="53"/>
      <c r="W22" s="53"/>
    </row>
    <row r="23" spans="2:24" ht="15" x14ac:dyDescent="0.3">
      <c r="B23" s="64" t="s">
        <v>253</v>
      </c>
      <c r="C23" s="20"/>
      <c r="D23" s="20"/>
      <c r="E23" s="20"/>
      <c r="F23" s="20"/>
      <c r="G23" s="20"/>
      <c r="H23" s="20"/>
      <c r="I23" s="20"/>
      <c r="J23" s="20"/>
      <c r="K23" s="53"/>
      <c r="L23" s="53"/>
      <c r="M23" s="53"/>
      <c r="N23" s="53"/>
      <c r="O23" s="53"/>
      <c r="P23" s="53"/>
      <c r="Q23" s="53"/>
      <c r="R23" s="53"/>
      <c r="S23" s="53"/>
      <c r="T23" s="53"/>
      <c r="U23" s="53"/>
      <c r="V23" s="53"/>
      <c r="W23" s="53"/>
    </row>
    <row r="24" spans="2:24" ht="15" x14ac:dyDescent="0.3">
      <c r="B24" s="64"/>
      <c r="C24" s="20"/>
      <c r="D24" s="20"/>
      <c r="E24" s="20"/>
      <c r="F24" s="20"/>
      <c r="G24" s="20"/>
      <c r="H24" s="20"/>
      <c r="I24" s="20"/>
      <c r="J24" s="20"/>
      <c r="K24" s="53"/>
      <c r="L24" s="53"/>
      <c r="M24" s="53"/>
      <c r="N24" s="53"/>
      <c r="O24" s="53"/>
      <c r="P24" s="53"/>
      <c r="Q24" s="53"/>
      <c r="R24" s="53"/>
      <c r="S24" s="53"/>
      <c r="T24" s="53"/>
      <c r="U24" s="53"/>
      <c r="V24" s="53"/>
      <c r="W24" s="53"/>
    </row>
    <row r="25" spans="2:24" x14ac:dyDescent="0.3">
      <c r="B25" t="s">
        <v>206</v>
      </c>
      <c r="X25" s="38" t="s">
        <v>207</v>
      </c>
    </row>
    <row r="26" spans="2:24" x14ac:dyDescent="0.3">
      <c r="B26" s="2" t="s">
        <v>208</v>
      </c>
      <c r="X26" s="38" t="s">
        <v>209</v>
      </c>
    </row>
    <row r="27" spans="2:24" x14ac:dyDescent="0.3">
      <c r="X27" s="38" t="s">
        <v>210</v>
      </c>
    </row>
    <row r="28" spans="2:24" x14ac:dyDescent="0.3">
      <c r="B28" s="2" t="s">
        <v>112</v>
      </c>
    </row>
  </sheetData>
  <mergeCells count="3">
    <mergeCell ref="B5:X5"/>
    <mergeCell ref="B21:W21"/>
    <mergeCell ref="B22:J22"/>
  </mergeCells>
  <hyperlinks>
    <hyperlink ref="X2" location="index!A1" display="return to index" xr:uid="{00000000-0004-0000-2D00-000000000000}"/>
    <hyperlink ref="B3" r:id="rId1" xr:uid="{00000000-0004-0000-2D00-000001000000}"/>
    <hyperlink ref="B26" r:id="rId2" xr:uid="{00000000-0004-0000-2D00-000002000000}"/>
    <hyperlink ref="B28" location="index!A1" display="return to index" xr:uid="{00000000-0004-0000-2D00-000003000000}"/>
    <hyperlink ref="B22" r:id="rId3" xr:uid="{C1A78D15-E5AD-467C-9D70-2B861F23302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28"/>
  <sheetViews>
    <sheetView showGridLines="0" workbookViewId="0">
      <pane ySplit="6" topLeftCell="A7" activePane="bottomLeft" state="frozen"/>
      <selection pane="bottomLeft"/>
    </sheetView>
  </sheetViews>
  <sheetFormatPr defaultRowHeight="14.4" x14ac:dyDescent="0.3"/>
  <cols>
    <col min="1" max="1" width="3.6640625" customWidth="1"/>
    <col min="2" max="2" width="17.6640625" customWidth="1"/>
    <col min="3" max="3" width="14.5546875" bestFit="1" customWidth="1"/>
    <col min="4" max="24" width="9.21875" customWidth="1"/>
  </cols>
  <sheetData>
    <row r="1" spans="2:24" ht="10.199999999999999" customHeight="1" x14ac:dyDescent="0.3"/>
    <row r="2" spans="2:24" ht="17.399999999999999" x14ac:dyDescent="0.35">
      <c r="B2" s="1" t="s">
        <v>0</v>
      </c>
      <c r="X2" s="2" t="s">
        <v>112</v>
      </c>
    </row>
    <row r="3" spans="2:24" x14ac:dyDescent="0.3">
      <c r="B3" s="2" t="s">
        <v>1</v>
      </c>
    </row>
    <row r="5" spans="2:24" ht="15.6" x14ac:dyDescent="0.3">
      <c r="B5" s="120" t="s">
        <v>339</v>
      </c>
      <c r="C5" s="120"/>
      <c r="D5" s="120"/>
      <c r="E5" s="120"/>
      <c r="F5" s="120"/>
      <c r="G5" s="120"/>
      <c r="H5" s="120"/>
      <c r="I5" s="120"/>
      <c r="J5" s="120"/>
      <c r="K5" s="120"/>
      <c r="L5" s="120"/>
      <c r="M5" s="120"/>
      <c r="N5" s="120"/>
      <c r="O5" s="120"/>
      <c r="P5" s="120"/>
      <c r="Q5" s="120"/>
      <c r="R5" s="120"/>
      <c r="S5" s="120"/>
      <c r="T5" s="120"/>
      <c r="U5" s="120"/>
      <c r="V5" s="120"/>
      <c r="W5" s="120"/>
      <c r="X5" s="120"/>
    </row>
    <row r="6" spans="2:24" ht="16.2" x14ac:dyDescent="0.3">
      <c r="B6" s="40" t="s">
        <v>46</v>
      </c>
      <c r="C6" s="40" t="s">
        <v>13</v>
      </c>
      <c r="D6" s="40" t="s">
        <v>116</v>
      </c>
      <c r="E6" s="40" t="s">
        <v>117</v>
      </c>
      <c r="F6" s="40" t="s">
        <v>118</v>
      </c>
      <c r="G6" s="40" t="s">
        <v>119</v>
      </c>
      <c r="H6" s="40" t="s">
        <v>120</v>
      </c>
      <c r="I6" s="40" t="s">
        <v>121</v>
      </c>
      <c r="J6" s="40" t="s">
        <v>122</v>
      </c>
      <c r="K6" s="40" t="s">
        <v>123</v>
      </c>
      <c r="L6" s="40" t="s">
        <v>124</v>
      </c>
      <c r="M6" s="40" t="s">
        <v>125</v>
      </c>
      <c r="N6" s="40" t="s">
        <v>126</v>
      </c>
      <c r="O6" s="40" t="s">
        <v>127</v>
      </c>
      <c r="P6" s="40" t="s">
        <v>128</v>
      </c>
      <c r="Q6" s="40" t="s">
        <v>129</v>
      </c>
      <c r="R6" s="40" t="s">
        <v>130</v>
      </c>
      <c r="S6" s="40" t="s">
        <v>131</v>
      </c>
      <c r="T6" s="40" t="s">
        <v>132</v>
      </c>
      <c r="U6" s="40" t="s">
        <v>133</v>
      </c>
      <c r="V6" s="40" t="s">
        <v>134</v>
      </c>
      <c r="W6" s="40" t="s">
        <v>245</v>
      </c>
      <c r="X6" s="40" t="s">
        <v>246</v>
      </c>
    </row>
    <row r="7" spans="2:24" x14ac:dyDescent="0.3">
      <c r="B7" t="s">
        <v>302</v>
      </c>
      <c r="C7" t="s">
        <v>239</v>
      </c>
      <c r="D7" s="91">
        <v>851439168.72000003</v>
      </c>
      <c r="E7" s="91">
        <v>1015497137.85</v>
      </c>
      <c r="F7" s="91">
        <v>1168741407.24</v>
      </c>
      <c r="G7" s="91">
        <v>1298180514.04</v>
      </c>
      <c r="H7" s="91">
        <v>1356008655.23</v>
      </c>
      <c r="I7" s="91">
        <v>1030286568.2</v>
      </c>
      <c r="J7" s="91">
        <v>896098462.15999997</v>
      </c>
      <c r="K7" s="91">
        <v>992640771.76999998</v>
      </c>
      <c r="L7" s="91">
        <v>1053951132.0599999</v>
      </c>
      <c r="M7" s="91">
        <v>1061685366.97</v>
      </c>
      <c r="N7" s="91">
        <v>1296905281.1700001</v>
      </c>
      <c r="O7" s="91">
        <v>1487426110.8399999</v>
      </c>
      <c r="P7" s="91">
        <v>1489617363.8299999</v>
      </c>
      <c r="Q7" s="91">
        <v>1578831277</v>
      </c>
      <c r="R7" s="91">
        <v>1792764638</v>
      </c>
      <c r="S7" s="91">
        <v>1768727575</v>
      </c>
      <c r="T7" s="91">
        <v>1813781064</v>
      </c>
      <c r="U7" s="91">
        <v>1936937764.99</v>
      </c>
      <c r="V7" s="91">
        <v>2357655380.2800002</v>
      </c>
      <c r="W7" s="91">
        <v>2468420674</v>
      </c>
      <c r="X7" s="91">
        <v>2357989201</v>
      </c>
    </row>
    <row r="8" spans="2:24" x14ac:dyDescent="0.3">
      <c r="B8" t="s">
        <v>302</v>
      </c>
      <c r="C8" t="s">
        <v>240</v>
      </c>
      <c r="D8" s="91">
        <v>285484854.67000002</v>
      </c>
      <c r="E8" s="91">
        <v>345407491.76999998</v>
      </c>
      <c r="F8" s="91">
        <v>389321382.33999997</v>
      </c>
      <c r="G8" s="91">
        <v>468432061.23000002</v>
      </c>
      <c r="H8" s="91">
        <v>485807467.94</v>
      </c>
      <c r="I8" s="91">
        <v>376379440.81</v>
      </c>
      <c r="J8" s="91">
        <v>367771177.86000001</v>
      </c>
      <c r="K8" s="91">
        <v>405625819.33999997</v>
      </c>
      <c r="L8" s="91">
        <v>413877885.76999998</v>
      </c>
      <c r="M8" s="91">
        <v>420956366.85000002</v>
      </c>
      <c r="N8" s="91">
        <v>512163081.25999999</v>
      </c>
      <c r="O8" s="91">
        <v>582772293.34000003</v>
      </c>
      <c r="P8" s="91">
        <v>609107682.22000003</v>
      </c>
      <c r="Q8" s="91">
        <v>592900262</v>
      </c>
      <c r="R8" s="91">
        <v>658166354</v>
      </c>
      <c r="S8" s="91">
        <v>691992156</v>
      </c>
      <c r="T8" s="91">
        <v>697906964</v>
      </c>
      <c r="U8" s="91">
        <v>722109227.84000003</v>
      </c>
      <c r="V8" s="91">
        <v>890953072.17999995</v>
      </c>
      <c r="W8" s="91">
        <v>1028592567</v>
      </c>
      <c r="X8" s="91">
        <v>951474173</v>
      </c>
    </row>
    <row r="9" spans="2:24" x14ac:dyDescent="0.3">
      <c r="B9" t="s">
        <v>302</v>
      </c>
      <c r="C9" t="s">
        <v>241</v>
      </c>
      <c r="D9" s="91">
        <v>310635295.11000001</v>
      </c>
      <c r="E9" s="91">
        <v>348622957.81999999</v>
      </c>
      <c r="F9" s="91">
        <v>402118482.54000002</v>
      </c>
      <c r="G9" s="91">
        <v>486737775.27999997</v>
      </c>
      <c r="H9" s="91">
        <v>500644774.04000002</v>
      </c>
      <c r="I9" s="91">
        <v>415655822.01999998</v>
      </c>
      <c r="J9" s="91">
        <v>387374892.98000002</v>
      </c>
      <c r="K9" s="91">
        <v>428368425.56999999</v>
      </c>
      <c r="L9" s="91">
        <v>400454100.62</v>
      </c>
      <c r="M9" s="91">
        <v>448438227.25</v>
      </c>
      <c r="N9" s="91">
        <v>540697683.99000001</v>
      </c>
      <c r="O9" s="91">
        <v>601805478.25</v>
      </c>
      <c r="P9" s="91">
        <v>614406492.66999996</v>
      </c>
      <c r="Q9" s="91">
        <v>658376967</v>
      </c>
      <c r="R9" s="91">
        <v>711138634</v>
      </c>
      <c r="S9" s="91">
        <v>729228249</v>
      </c>
      <c r="T9" s="91">
        <v>740700160</v>
      </c>
      <c r="U9" s="91">
        <v>749686920</v>
      </c>
      <c r="V9" s="91">
        <v>971827625</v>
      </c>
      <c r="W9" s="91">
        <v>1004826629</v>
      </c>
      <c r="X9" s="91">
        <v>973607021</v>
      </c>
    </row>
    <row r="10" spans="2:24" x14ac:dyDescent="0.3">
      <c r="B10" t="s">
        <v>302</v>
      </c>
      <c r="C10" t="s">
        <v>242</v>
      </c>
      <c r="D10" s="91">
        <v>956671793.15999997</v>
      </c>
      <c r="E10" s="91">
        <v>1084322094.1199999</v>
      </c>
      <c r="F10" s="91">
        <v>1211215621.1300001</v>
      </c>
      <c r="G10" s="91">
        <v>1391392952.05</v>
      </c>
      <c r="H10" s="91">
        <v>1428719381.8699999</v>
      </c>
      <c r="I10" s="91">
        <v>1103354937.8</v>
      </c>
      <c r="J10" s="91">
        <v>1045054665.36</v>
      </c>
      <c r="K10" s="91">
        <v>1148144655.3699999</v>
      </c>
      <c r="L10" s="91">
        <v>1134587426.8900001</v>
      </c>
      <c r="M10" s="91">
        <v>1219930531.45</v>
      </c>
      <c r="N10" s="91">
        <v>1534080872.8499999</v>
      </c>
      <c r="O10" s="91">
        <v>1844556159.6199999</v>
      </c>
      <c r="P10" s="91">
        <v>1938490839.54</v>
      </c>
      <c r="Q10" s="91">
        <v>1947851898</v>
      </c>
      <c r="R10" s="91">
        <v>2039297971</v>
      </c>
      <c r="S10" s="91">
        <v>1976207347</v>
      </c>
      <c r="T10" s="91">
        <v>1898884053</v>
      </c>
      <c r="U10" s="91">
        <v>1837335651.25</v>
      </c>
      <c r="V10" s="91">
        <v>2390490730</v>
      </c>
      <c r="W10" s="91">
        <v>2463408458.4000001</v>
      </c>
      <c r="X10" s="91">
        <v>2327256963</v>
      </c>
    </row>
    <row r="11" spans="2:24" x14ac:dyDescent="0.3">
      <c r="B11" t="s">
        <v>302</v>
      </c>
      <c r="C11" t="s">
        <v>243</v>
      </c>
      <c r="D11" s="91">
        <v>98565689.689999998</v>
      </c>
      <c r="E11" s="91">
        <v>117576672.42</v>
      </c>
      <c r="F11" s="91">
        <v>119566928.61</v>
      </c>
      <c r="G11" s="91">
        <v>144938634.18000001</v>
      </c>
      <c r="H11" s="91">
        <v>154313401.41</v>
      </c>
      <c r="I11" s="91">
        <v>126553475</v>
      </c>
      <c r="J11" s="91">
        <v>110943456.64</v>
      </c>
      <c r="K11" s="91">
        <v>118813854.53</v>
      </c>
      <c r="L11" s="91">
        <v>116216592.33</v>
      </c>
      <c r="M11" s="91">
        <v>117764834.45999999</v>
      </c>
      <c r="N11" s="91">
        <v>117919454.31</v>
      </c>
      <c r="O11" s="91">
        <v>138389528.06</v>
      </c>
      <c r="P11" s="91">
        <v>168843288.5</v>
      </c>
      <c r="Q11" s="91">
        <v>164545403</v>
      </c>
      <c r="R11" s="91">
        <v>197927285</v>
      </c>
      <c r="S11" s="91">
        <v>256941934</v>
      </c>
      <c r="T11" s="91">
        <v>287160519</v>
      </c>
      <c r="U11" s="91">
        <v>328419244</v>
      </c>
      <c r="V11" s="91">
        <v>447220105</v>
      </c>
      <c r="W11" s="91">
        <v>569405448</v>
      </c>
      <c r="X11" s="91">
        <v>706220659</v>
      </c>
    </row>
    <row r="12" spans="2:24" x14ac:dyDescent="0.3">
      <c r="B12" t="s">
        <v>302</v>
      </c>
      <c r="C12" t="s">
        <v>247</v>
      </c>
      <c r="D12" s="91">
        <v>2502796801.3499999</v>
      </c>
      <c r="E12" s="91">
        <v>2911426353.98</v>
      </c>
      <c r="F12" s="91">
        <v>3290963821.8600001</v>
      </c>
      <c r="G12" s="91">
        <v>3789681936.7800002</v>
      </c>
      <c r="H12" s="91">
        <v>3925493680.4899998</v>
      </c>
      <c r="I12" s="91">
        <v>3052230243.8299999</v>
      </c>
      <c r="J12" s="91">
        <v>2807242655</v>
      </c>
      <c r="K12" s="91">
        <v>3093593526.5799999</v>
      </c>
      <c r="L12" s="91">
        <v>3119087137.6700001</v>
      </c>
      <c r="M12" s="91">
        <v>3268775326.98</v>
      </c>
      <c r="N12" s="91">
        <v>4001766373.5799999</v>
      </c>
      <c r="O12" s="91">
        <v>4654949570.1099997</v>
      </c>
      <c r="P12" s="91">
        <v>4820465666.7600002</v>
      </c>
      <c r="Q12" s="91">
        <v>4942505807</v>
      </c>
      <c r="R12" s="91">
        <v>5399294882</v>
      </c>
      <c r="S12" s="91">
        <v>5423097261</v>
      </c>
      <c r="T12" s="91">
        <v>5438432760</v>
      </c>
      <c r="U12" s="91">
        <v>5574488808.0799999</v>
      </c>
      <c r="V12" s="91">
        <v>7058146912.46</v>
      </c>
      <c r="W12" s="91">
        <v>7534653776.3999996</v>
      </c>
      <c r="X12" s="91">
        <v>7316548017</v>
      </c>
    </row>
    <row r="13" spans="2:24" x14ac:dyDescent="0.3">
      <c r="B13" t="s">
        <v>303</v>
      </c>
      <c r="C13" t="s">
        <v>239</v>
      </c>
      <c r="D13" s="91">
        <v>3388403487.8000002</v>
      </c>
      <c r="E13" s="91">
        <v>3707879340.9499998</v>
      </c>
      <c r="F13" s="91">
        <v>4365014678.9300003</v>
      </c>
      <c r="G13" s="91">
        <v>5212748243.9700003</v>
      </c>
      <c r="H13" s="91">
        <v>5686537316.3100004</v>
      </c>
      <c r="I13" s="91">
        <v>3224193212.8699999</v>
      </c>
      <c r="J13" s="91">
        <v>2729230217.1199999</v>
      </c>
      <c r="K13" s="91">
        <v>2815021650.1100001</v>
      </c>
      <c r="L13" s="91">
        <v>2886998117.3400002</v>
      </c>
      <c r="M13" s="91">
        <v>2941301505.9899998</v>
      </c>
      <c r="N13" s="91">
        <v>3644375008.3600001</v>
      </c>
      <c r="O13" s="91">
        <v>4090935706.5300002</v>
      </c>
      <c r="P13" s="91">
        <v>4312084116.6199999</v>
      </c>
      <c r="Q13" s="91">
        <v>4195719059</v>
      </c>
      <c r="R13" s="91">
        <v>4495720813</v>
      </c>
      <c r="S13" s="91">
        <v>4551122004</v>
      </c>
      <c r="T13" s="91">
        <v>4696990071</v>
      </c>
      <c r="U13" s="91">
        <v>4701438079.5600004</v>
      </c>
      <c r="V13" s="91">
        <v>5067758441.6599998</v>
      </c>
      <c r="W13" s="91">
        <v>4854843837</v>
      </c>
      <c r="X13" s="91">
        <v>3941000736</v>
      </c>
    </row>
    <row r="14" spans="2:24" x14ac:dyDescent="0.3">
      <c r="B14" t="s">
        <v>303</v>
      </c>
      <c r="C14" t="s">
        <v>240</v>
      </c>
      <c r="D14" s="91">
        <v>1676446846.3299999</v>
      </c>
      <c r="E14" s="91">
        <v>1920467376.51</v>
      </c>
      <c r="F14" s="91">
        <v>2383699940.2199998</v>
      </c>
      <c r="G14" s="91">
        <v>2799665102.02</v>
      </c>
      <c r="H14" s="91">
        <v>3078595380.4499998</v>
      </c>
      <c r="I14" s="91">
        <v>1732283551.55</v>
      </c>
      <c r="J14" s="91">
        <v>1436870078.0899999</v>
      </c>
      <c r="K14" s="91">
        <v>1493858426.4300001</v>
      </c>
      <c r="L14" s="91">
        <v>1455939510.99</v>
      </c>
      <c r="M14" s="91">
        <v>1493440307.9000001</v>
      </c>
      <c r="N14" s="91">
        <v>1798816604.3499999</v>
      </c>
      <c r="O14" s="91">
        <v>1984226741.78</v>
      </c>
      <c r="P14" s="91">
        <v>2164909367.7399998</v>
      </c>
      <c r="Q14" s="91">
        <v>2219635123</v>
      </c>
      <c r="R14" s="91">
        <v>2342715874</v>
      </c>
      <c r="S14" s="91">
        <v>2337481486</v>
      </c>
      <c r="T14" s="91">
        <v>2437521704</v>
      </c>
      <c r="U14" s="91">
        <v>2370661396.4499998</v>
      </c>
      <c r="V14" s="91">
        <v>2689105987.3699999</v>
      </c>
      <c r="W14" s="91">
        <v>2559964154</v>
      </c>
      <c r="X14" s="91">
        <v>2326485774</v>
      </c>
    </row>
    <row r="15" spans="2:24" x14ac:dyDescent="0.3">
      <c r="B15" t="s">
        <v>303</v>
      </c>
      <c r="C15" t="s">
        <v>241</v>
      </c>
      <c r="D15" s="91">
        <v>1781135017.75</v>
      </c>
      <c r="E15" s="91">
        <v>1975951494.5799999</v>
      </c>
      <c r="F15" s="91">
        <v>2461002034.8800001</v>
      </c>
      <c r="G15" s="91">
        <v>2973278811.9699998</v>
      </c>
      <c r="H15" s="91">
        <v>3454210913.27</v>
      </c>
      <c r="I15" s="91">
        <v>1878405730.8399999</v>
      </c>
      <c r="J15" s="91">
        <v>1493209997.0899999</v>
      </c>
      <c r="K15" s="91">
        <v>1515267930</v>
      </c>
      <c r="L15" s="91">
        <v>1478111819.74</v>
      </c>
      <c r="M15" s="91">
        <v>1509808336.5799999</v>
      </c>
      <c r="N15" s="91">
        <v>1821646807.05</v>
      </c>
      <c r="O15" s="91">
        <v>2006225506.6600001</v>
      </c>
      <c r="P15" s="91">
        <v>2202776400.6999998</v>
      </c>
      <c r="Q15" s="91">
        <v>2227689864</v>
      </c>
      <c r="R15" s="91">
        <v>2378331209</v>
      </c>
      <c r="S15" s="91">
        <v>2422873087</v>
      </c>
      <c r="T15" s="91">
        <v>2432873335</v>
      </c>
      <c r="U15" s="91">
        <v>2341227077</v>
      </c>
      <c r="V15" s="91">
        <v>2858183705</v>
      </c>
      <c r="W15" s="91">
        <v>2713417753</v>
      </c>
      <c r="X15" s="91">
        <v>2380071209</v>
      </c>
    </row>
    <row r="16" spans="2:24" x14ac:dyDescent="0.3">
      <c r="B16" t="s">
        <v>303</v>
      </c>
      <c r="C16" t="s">
        <v>242</v>
      </c>
      <c r="D16" s="91">
        <v>3698131615.1999998</v>
      </c>
      <c r="E16" s="91">
        <v>4144577173.54</v>
      </c>
      <c r="F16" s="91">
        <v>4856330897.21</v>
      </c>
      <c r="G16" s="91">
        <v>5933570478.29</v>
      </c>
      <c r="H16" s="91">
        <v>6611070151.3500004</v>
      </c>
      <c r="I16" s="91">
        <v>3419644542.52</v>
      </c>
      <c r="J16" s="91">
        <v>2358457159.9699998</v>
      </c>
      <c r="K16" s="91">
        <v>2285478612.8000002</v>
      </c>
      <c r="L16" s="91">
        <v>2059050797.8499999</v>
      </c>
      <c r="M16" s="91">
        <v>1996386921.76</v>
      </c>
      <c r="N16" s="91">
        <v>2478332995.0500002</v>
      </c>
      <c r="O16" s="91">
        <v>2792766261.8299999</v>
      </c>
      <c r="P16" s="91">
        <v>3048234368.6999998</v>
      </c>
      <c r="Q16" s="91">
        <v>3057140581</v>
      </c>
      <c r="R16" s="91">
        <v>3211983247</v>
      </c>
      <c r="S16" s="91">
        <v>3240216677</v>
      </c>
      <c r="T16" s="91">
        <v>3271509812</v>
      </c>
      <c r="U16" s="91">
        <v>3142036617.0999999</v>
      </c>
      <c r="V16" s="91">
        <v>4123288769.1199999</v>
      </c>
      <c r="W16" s="91">
        <v>3627196000.96</v>
      </c>
      <c r="X16" s="91">
        <v>3228728401</v>
      </c>
    </row>
    <row r="17" spans="2:24" x14ac:dyDescent="0.3">
      <c r="B17" t="s">
        <v>303</v>
      </c>
      <c r="C17" t="s">
        <v>243</v>
      </c>
      <c r="D17" s="91">
        <v>231666800.15000001</v>
      </c>
      <c r="E17" s="91">
        <v>259645622.50999999</v>
      </c>
      <c r="F17" s="91">
        <v>308237264.30000001</v>
      </c>
      <c r="G17" s="91">
        <v>345586802.19999999</v>
      </c>
      <c r="H17" s="91">
        <v>423710968.97000003</v>
      </c>
      <c r="I17" s="91">
        <v>225846229.38999999</v>
      </c>
      <c r="J17" s="91">
        <v>161311934.96000001</v>
      </c>
      <c r="K17" s="91">
        <v>184969783.71000001</v>
      </c>
      <c r="L17" s="91">
        <v>160284469.69999999</v>
      </c>
      <c r="M17" s="91">
        <v>153365193.86000001</v>
      </c>
      <c r="N17" s="91">
        <v>166386600.50999999</v>
      </c>
      <c r="O17" s="91">
        <v>183395681</v>
      </c>
      <c r="P17" s="91">
        <v>229581069</v>
      </c>
      <c r="Q17" s="91">
        <v>265823090</v>
      </c>
      <c r="R17" s="91">
        <v>348244802</v>
      </c>
      <c r="S17" s="91">
        <v>487744281</v>
      </c>
      <c r="T17" s="91">
        <v>645725940</v>
      </c>
      <c r="U17" s="91">
        <v>660249797</v>
      </c>
      <c r="V17" s="91">
        <v>918179168</v>
      </c>
      <c r="W17" s="91">
        <v>1143792654</v>
      </c>
      <c r="X17" s="91">
        <v>1484671727</v>
      </c>
    </row>
    <row r="18" spans="2:24" x14ac:dyDescent="0.3">
      <c r="B18" t="s">
        <v>303</v>
      </c>
      <c r="C18" t="s">
        <v>247</v>
      </c>
      <c r="D18" s="91">
        <v>10775783767.23</v>
      </c>
      <c r="E18" s="91">
        <v>12008521008.09</v>
      </c>
      <c r="F18" s="91">
        <v>14374284815.540001</v>
      </c>
      <c r="G18" s="91">
        <v>17264849438.450001</v>
      </c>
      <c r="H18" s="91">
        <v>19254124730.349998</v>
      </c>
      <c r="I18" s="91">
        <v>10480373267.17</v>
      </c>
      <c r="J18" s="91">
        <v>8179079387.2299995</v>
      </c>
      <c r="K18" s="91">
        <v>8294596403.0500002</v>
      </c>
      <c r="L18" s="91">
        <v>8040384715.6199999</v>
      </c>
      <c r="M18" s="91">
        <v>8094302266.0900002</v>
      </c>
      <c r="N18" s="91">
        <v>9909558015.3199997</v>
      </c>
      <c r="O18" s="91">
        <v>11057549897.799999</v>
      </c>
      <c r="P18" s="91">
        <v>11957585322.76</v>
      </c>
      <c r="Q18" s="91">
        <v>11966007717</v>
      </c>
      <c r="R18" s="91">
        <v>12776995945</v>
      </c>
      <c r="S18" s="91">
        <v>13039437535</v>
      </c>
      <c r="T18" s="91">
        <v>13484620862</v>
      </c>
      <c r="U18" s="91">
        <v>13215612967.110001</v>
      </c>
      <c r="V18" s="91">
        <v>15656516071.15</v>
      </c>
      <c r="W18" s="91">
        <v>14899214398.959999</v>
      </c>
      <c r="X18" s="91">
        <v>13360957847</v>
      </c>
    </row>
    <row r="19" spans="2:24" x14ac:dyDescent="0.3">
      <c r="B19" s="40" t="s">
        <v>244</v>
      </c>
      <c r="C19" s="40" t="s">
        <v>247</v>
      </c>
      <c r="D19" s="92">
        <v>13278580568.58</v>
      </c>
      <c r="E19" s="92">
        <v>14919947362.07</v>
      </c>
      <c r="F19" s="92">
        <v>17665248637.400002</v>
      </c>
      <c r="G19" s="92">
        <v>21054531375.23</v>
      </c>
      <c r="H19" s="92">
        <v>23179618410.84</v>
      </c>
      <c r="I19" s="92">
        <v>13532603511</v>
      </c>
      <c r="J19" s="92">
        <v>10986322042.23</v>
      </c>
      <c r="K19" s="92">
        <v>11388189929.629999</v>
      </c>
      <c r="L19" s="92">
        <v>11159471853.290001</v>
      </c>
      <c r="M19" s="92">
        <v>11363077593.07</v>
      </c>
      <c r="N19" s="92">
        <v>13911324388.9</v>
      </c>
      <c r="O19" s="92">
        <v>15712499467.91</v>
      </c>
      <c r="P19" s="92">
        <v>16778050989.52</v>
      </c>
      <c r="Q19" s="92">
        <v>16908513524</v>
      </c>
      <c r="R19" s="92">
        <v>18176290827</v>
      </c>
      <c r="S19" s="92">
        <v>18462534796</v>
      </c>
      <c r="T19" s="92">
        <v>18923053622</v>
      </c>
      <c r="U19" s="92">
        <v>18790101775.189999</v>
      </c>
      <c r="V19" s="92">
        <v>22714662983.610001</v>
      </c>
      <c r="W19" s="92">
        <v>22433868175.360001</v>
      </c>
      <c r="X19" s="92">
        <v>20677505864</v>
      </c>
    </row>
    <row r="21" spans="2:24" ht="32.4" customHeight="1" x14ac:dyDescent="0.3">
      <c r="B21" s="124" t="s">
        <v>251</v>
      </c>
      <c r="C21" s="124"/>
      <c r="D21" s="124"/>
      <c r="E21" s="124"/>
      <c r="F21" s="124"/>
      <c r="G21" s="124"/>
      <c r="H21" s="124"/>
      <c r="I21" s="124"/>
      <c r="J21" s="124"/>
      <c r="K21" s="124"/>
      <c r="L21" s="124"/>
      <c r="M21" s="124"/>
      <c r="N21" s="124"/>
      <c r="O21" s="124"/>
      <c r="P21" s="124"/>
      <c r="Q21" s="124"/>
      <c r="R21" s="124"/>
      <c r="S21" s="124"/>
      <c r="T21" s="124"/>
      <c r="U21" s="124"/>
      <c r="V21" s="124"/>
      <c r="W21" s="124"/>
    </row>
    <row r="22" spans="2:24" x14ac:dyDescent="0.3">
      <c r="B22" s="121" t="s">
        <v>249</v>
      </c>
      <c r="C22" s="122"/>
      <c r="D22" s="122"/>
      <c r="E22" s="122"/>
      <c r="F22" s="122"/>
      <c r="G22" s="122"/>
      <c r="H22" s="122"/>
      <c r="I22" s="122"/>
      <c r="J22" s="122"/>
      <c r="K22" s="53"/>
      <c r="L22" s="53"/>
      <c r="M22" s="53"/>
      <c r="N22" s="53"/>
      <c r="O22" s="53"/>
      <c r="P22" s="53"/>
      <c r="Q22" s="53"/>
      <c r="R22" s="53"/>
      <c r="S22" s="53"/>
      <c r="T22" s="53"/>
      <c r="U22" s="53"/>
      <c r="V22" s="53"/>
      <c r="W22" s="53"/>
    </row>
    <row r="23" spans="2:24" ht="15" x14ac:dyDescent="0.3">
      <c r="B23" s="64" t="s">
        <v>253</v>
      </c>
      <c r="C23" s="20"/>
      <c r="D23" s="20"/>
      <c r="E23" s="20"/>
      <c r="F23" s="20"/>
      <c r="G23" s="20"/>
      <c r="H23" s="20"/>
      <c r="I23" s="20"/>
      <c r="J23" s="20"/>
      <c r="K23" s="53"/>
      <c r="L23" s="53"/>
      <c r="M23" s="53"/>
      <c r="N23" s="53"/>
      <c r="O23" s="53"/>
      <c r="P23" s="53"/>
      <c r="Q23" s="53"/>
      <c r="R23" s="53"/>
      <c r="S23" s="53"/>
      <c r="T23" s="53"/>
      <c r="U23" s="53"/>
      <c r="V23" s="53"/>
      <c r="W23" s="53"/>
    </row>
    <row r="25" spans="2:24" x14ac:dyDescent="0.3">
      <c r="B25" t="s">
        <v>206</v>
      </c>
      <c r="X25" s="38" t="s">
        <v>207</v>
      </c>
    </row>
    <row r="26" spans="2:24" x14ac:dyDescent="0.3">
      <c r="B26" s="2" t="s">
        <v>208</v>
      </c>
      <c r="X26" s="38" t="s">
        <v>209</v>
      </c>
    </row>
    <row r="27" spans="2:24" x14ac:dyDescent="0.3">
      <c r="X27" s="38" t="s">
        <v>210</v>
      </c>
    </row>
    <row r="28" spans="2:24" x14ac:dyDescent="0.3">
      <c r="B28" s="2" t="s">
        <v>112</v>
      </c>
    </row>
  </sheetData>
  <mergeCells count="3">
    <mergeCell ref="B5:X5"/>
    <mergeCell ref="B21:W21"/>
    <mergeCell ref="B22:J22"/>
  </mergeCells>
  <hyperlinks>
    <hyperlink ref="X2" location="index!A1" display="return to index" xr:uid="{00000000-0004-0000-2E00-000000000000}"/>
    <hyperlink ref="B3" r:id="rId1" xr:uid="{00000000-0004-0000-2E00-000001000000}"/>
    <hyperlink ref="B26" r:id="rId2" xr:uid="{00000000-0004-0000-2E00-000002000000}"/>
    <hyperlink ref="B28" location="index!A1" display="return to index" xr:uid="{00000000-0004-0000-2E00-000003000000}"/>
    <hyperlink ref="B22" r:id="rId3" xr:uid="{FEE3911F-A458-4C19-A6C2-D33008F14941}"/>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AA17"/>
  <sheetViews>
    <sheetView showGridLines="0" workbookViewId="0">
      <pane ySplit="6" topLeftCell="A7" activePane="bottomLeft" state="frozen"/>
      <selection pane="bottomLeft"/>
    </sheetView>
  </sheetViews>
  <sheetFormatPr defaultRowHeight="14.4" x14ac:dyDescent="0.3"/>
  <cols>
    <col min="1" max="1" width="3.6640625" customWidth="1"/>
    <col min="2" max="2" width="45.6640625" customWidth="1"/>
    <col min="3" max="8" width="8.77734375" bestFit="1" customWidth="1"/>
    <col min="9" max="12" width="7.77734375" bestFit="1" customWidth="1"/>
    <col min="13" max="22" width="8.77734375" bestFit="1" customWidth="1"/>
    <col min="23" max="23" width="8.21875" customWidth="1"/>
    <col min="24" max="25" width="6.5546875" customWidth="1"/>
    <col min="26" max="26" width="7.33203125" customWidth="1"/>
    <col min="27" max="27" width="7.5546875" customWidth="1"/>
  </cols>
  <sheetData>
    <row r="1" spans="2:27" ht="10.199999999999999" customHeight="1" x14ac:dyDescent="0.3"/>
    <row r="2" spans="2:27" ht="17.399999999999999" x14ac:dyDescent="0.35">
      <c r="B2" s="1" t="s">
        <v>0</v>
      </c>
      <c r="AA2" s="2" t="s">
        <v>112</v>
      </c>
    </row>
    <row r="3" spans="2:27" x14ac:dyDescent="0.3">
      <c r="B3" s="2" t="s">
        <v>1</v>
      </c>
    </row>
    <row r="5" spans="2:27" ht="30" customHeight="1" x14ac:dyDescent="0.3">
      <c r="B5" s="120" t="s">
        <v>57</v>
      </c>
      <c r="C5" s="120"/>
      <c r="D5" s="120"/>
      <c r="E5" s="120"/>
      <c r="F5" s="120"/>
      <c r="G5" s="120"/>
      <c r="H5" s="120"/>
      <c r="I5" s="120"/>
      <c r="J5" s="120"/>
      <c r="K5" s="120"/>
      <c r="L5" s="120"/>
      <c r="M5" s="120"/>
      <c r="N5" s="120"/>
      <c r="O5" s="120"/>
      <c r="P5" s="120"/>
      <c r="Q5" s="120"/>
      <c r="R5" s="120"/>
      <c r="S5" s="120"/>
      <c r="T5" s="120"/>
      <c r="U5" s="120"/>
      <c r="V5" s="120"/>
      <c r="W5" s="120"/>
      <c r="X5" s="116" t="s">
        <v>211</v>
      </c>
      <c r="Y5" s="116"/>
      <c r="Z5" s="116"/>
      <c r="AA5" s="116"/>
    </row>
    <row r="6" spans="2:27" x14ac:dyDescent="0.3">
      <c r="B6" s="40" t="s">
        <v>310</v>
      </c>
      <c r="C6" s="40" t="s">
        <v>311</v>
      </c>
      <c r="D6" s="40" t="s">
        <v>312</v>
      </c>
      <c r="E6" s="40" t="s">
        <v>313</v>
      </c>
      <c r="F6" s="40" t="s">
        <v>314</v>
      </c>
      <c r="G6" s="40" t="s">
        <v>315</v>
      </c>
      <c r="H6" s="40" t="s">
        <v>316</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c r="X6" s="55" t="s">
        <v>136</v>
      </c>
      <c r="Y6" s="55" t="s">
        <v>137</v>
      </c>
      <c r="Z6" s="55" t="s">
        <v>138</v>
      </c>
      <c r="AA6" s="55" t="s">
        <v>139</v>
      </c>
    </row>
    <row r="7" spans="2:27" ht="16.2" x14ac:dyDescent="0.3">
      <c r="B7" t="s">
        <v>317</v>
      </c>
      <c r="C7" s="5">
        <v>82103</v>
      </c>
      <c r="D7" s="5">
        <v>87253</v>
      </c>
      <c r="E7" s="5">
        <v>84577</v>
      </c>
      <c r="F7" s="5">
        <v>91495</v>
      </c>
      <c r="G7" s="5">
        <v>92958</v>
      </c>
      <c r="H7" s="5">
        <v>71672</v>
      </c>
      <c r="I7" s="5">
        <v>34825</v>
      </c>
      <c r="J7" s="5">
        <v>31620</v>
      </c>
      <c r="K7" s="5">
        <v>35300</v>
      </c>
      <c r="L7" s="5">
        <v>29083</v>
      </c>
      <c r="M7" s="5">
        <v>32927</v>
      </c>
      <c r="N7" s="5">
        <v>23588</v>
      </c>
      <c r="O7" s="5">
        <v>34343</v>
      </c>
      <c r="P7" s="5">
        <v>40530</v>
      </c>
      <c r="Q7" s="5">
        <v>38143</v>
      </c>
      <c r="R7" s="5">
        <v>43746</v>
      </c>
      <c r="S7" s="5">
        <v>46835</v>
      </c>
      <c r="T7" s="5">
        <v>29298</v>
      </c>
      <c r="U7" s="5">
        <v>34120</v>
      </c>
      <c r="V7" s="5">
        <v>34750</v>
      </c>
      <c r="W7" s="5">
        <v>29785</v>
      </c>
      <c r="X7" s="8">
        <f>(W7-R7)/R7</f>
        <v>-0.31913774973711884</v>
      </c>
      <c r="Y7" s="8">
        <f>(W7-M7)/M7</f>
        <v>-9.5423208916694507E-2</v>
      </c>
      <c r="Z7" s="8">
        <f>(W7-H7)/R7</f>
        <v>-0.9575046861427331</v>
      </c>
      <c r="AA7" s="8">
        <f>(W7-C7)/C7</f>
        <v>-0.63722397476340698</v>
      </c>
    </row>
    <row r="8" spans="2:27" ht="16.2" x14ac:dyDescent="0.3">
      <c r="B8" t="s">
        <v>318</v>
      </c>
      <c r="C8" s="5">
        <v>229178</v>
      </c>
      <c r="D8" s="5">
        <v>224802</v>
      </c>
      <c r="E8" s="5">
        <v>232469</v>
      </c>
      <c r="F8" s="5">
        <v>264656</v>
      </c>
      <c r="G8" s="5">
        <v>234711</v>
      </c>
      <c r="H8" s="5">
        <v>153241</v>
      </c>
      <c r="I8" s="5">
        <v>96316</v>
      </c>
      <c r="J8" s="5">
        <v>91318</v>
      </c>
      <c r="K8" s="5">
        <v>93330</v>
      </c>
      <c r="L8" s="5">
        <v>80946</v>
      </c>
      <c r="M8" s="5">
        <v>101252</v>
      </c>
      <c r="N8" s="5">
        <v>109281</v>
      </c>
      <c r="O8" s="5">
        <v>112782</v>
      </c>
      <c r="P8" s="5">
        <v>120300</v>
      </c>
      <c r="Q8" s="5">
        <v>122514</v>
      </c>
      <c r="R8" s="5">
        <v>128534</v>
      </c>
      <c r="S8" s="5">
        <v>132171</v>
      </c>
      <c r="T8" s="5">
        <v>105637</v>
      </c>
      <c r="U8" s="5">
        <v>120960</v>
      </c>
      <c r="V8" s="5">
        <v>112408</v>
      </c>
      <c r="W8" s="5">
        <v>99233</v>
      </c>
      <c r="X8" s="8">
        <f>(W8-R8)/R8</f>
        <v>-0.22796302923740022</v>
      </c>
      <c r="Y8" s="8">
        <f>(W8-M8)/M8</f>
        <v>-1.9940346857346029E-2</v>
      </c>
      <c r="Z8" s="8">
        <f>(W8-H8)/R8</f>
        <v>-0.42018454261129351</v>
      </c>
      <c r="AA8" s="8">
        <f>(W8-C8)/C8</f>
        <v>-0.56700468631369505</v>
      </c>
    </row>
    <row r="9" spans="2:27" ht="30" customHeight="1" x14ac:dyDescent="0.3">
      <c r="B9" s="76" t="s">
        <v>319</v>
      </c>
      <c r="C9" s="82">
        <f>C7/C8</f>
        <v>0.3582499192767194</v>
      </c>
      <c r="D9" s="82">
        <f t="shared" ref="D9:W9" si="0">D7/D8</f>
        <v>0.38813266785882689</v>
      </c>
      <c r="E9" s="82">
        <f t="shared" si="0"/>
        <v>0.36382055241774169</v>
      </c>
      <c r="F9" s="82">
        <f t="shared" si="0"/>
        <v>0.34571292545795296</v>
      </c>
      <c r="G9" s="82">
        <f t="shared" si="0"/>
        <v>0.39605301839283202</v>
      </c>
      <c r="H9" s="82">
        <f t="shared" si="0"/>
        <v>0.46770772834946261</v>
      </c>
      <c r="I9" s="82">
        <f t="shared" si="0"/>
        <v>0.36157024793388431</v>
      </c>
      <c r="J9" s="82">
        <f t="shared" si="0"/>
        <v>0.34626251122451213</v>
      </c>
      <c r="K9" s="82">
        <f t="shared" si="0"/>
        <v>0.37822779384978034</v>
      </c>
      <c r="L9" s="82">
        <f t="shared" si="0"/>
        <v>0.35928890865515284</v>
      </c>
      <c r="M9" s="82">
        <f t="shared" si="0"/>
        <v>0.32519851459724253</v>
      </c>
      <c r="N9" s="82">
        <f t="shared" si="0"/>
        <v>0.21584721955326178</v>
      </c>
      <c r="O9" s="82">
        <f t="shared" si="0"/>
        <v>0.30450781153020873</v>
      </c>
      <c r="P9" s="82">
        <f t="shared" si="0"/>
        <v>0.3369077306733167</v>
      </c>
      <c r="Q9" s="82">
        <f t="shared" si="0"/>
        <v>0.31133584733173353</v>
      </c>
      <c r="R9" s="82">
        <f t="shared" si="0"/>
        <v>0.34034574509468313</v>
      </c>
      <c r="S9" s="82">
        <f t="shared" si="0"/>
        <v>0.35435155972187543</v>
      </c>
      <c r="T9" s="82">
        <f t="shared" si="0"/>
        <v>0.27734600566089535</v>
      </c>
      <c r="U9" s="82">
        <f t="shared" si="0"/>
        <v>0.28207671957671959</v>
      </c>
      <c r="V9" s="82">
        <f t="shared" si="0"/>
        <v>0.30914169809977937</v>
      </c>
      <c r="W9" s="82">
        <f t="shared" si="0"/>
        <v>0.30015216712182441</v>
      </c>
      <c r="X9" s="82"/>
      <c r="Y9" s="82"/>
      <c r="Z9" s="82"/>
      <c r="AA9" s="82"/>
    </row>
    <row r="11" spans="2:27" ht="42" customHeight="1" x14ac:dyDescent="0.3">
      <c r="B11" s="123" t="s">
        <v>320</v>
      </c>
      <c r="C11" s="123"/>
      <c r="D11" s="123"/>
      <c r="E11" s="123"/>
      <c r="F11" s="123"/>
      <c r="G11" s="123"/>
      <c r="H11" s="123"/>
      <c r="I11" s="123"/>
      <c r="J11" s="123"/>
      <c r="K11" s="123"/>
      <c r="L11" s="123"/>
      <c r="M11" s="123"/>
      <c r="N11" s="123"/>
      <c r="O11" s="123"/>
      <c r="P11" s="123"/>
      <c r="Q11" s="62"/>
      <c r="R11" s="62"/>
      <c r="S11" s="62"/>
      <c r="T11" s="62"/>
      <c r="U11" s="62"/>
      <c r="V11" s="62"/>
      <c r="W11" s="62"/>
    </row>
    <row r="12" spans="2:27" ht="16.2" x14ac:dyDescent="0.3">
      <c r="B12" s="125" t="s">
        <v>321</v>
      </c>
      <c r="C12" s="125"/>
      <c r="D12" s="125"/>
      <c r="E12" s="125"/>
      <c r="F12" s="125"/>
      <c r="G12" s="125"/>
      <c r="H12" s="125"/>
      <c r="I12" s="125"/>
      <c r="J12" s="125"/>
      <c r="K12" s="125"/>
      <c r="L12" s="125"/>
      <c r="M12" s="125"/>
      <c r="N12" s="125"/>
      <c r="O12" s="125"/>
    </row>
    <row r="14" spans="2:27" x14ac:dyDescent="0.3">
      <c r="B14" t="s">
        <v>206</v>
      </c>
      <c r="X14" s="38"/>
      <c r="AA14" s="38" t="s">
        <v>207</v>
      </c>
    </row>
    <row r="15" spans="2:27" x14ac:dyDescent="0.3">
      <c r="B15" s="2" t="s">
        <v>208</v>
      </c>
      <c r="X15" s="38"/>
      <c r="AA15" s="38" t="s">
        <v>209</v>
      </c>
    </row>
    <row r="16" spans="2:27" x14ac:dyDescent="0.3">
      <c r="X16" s="38"/>
      <c r="AA16" s="38" t="s">
        <v>210</v>
      </c>
    </row>
    <row r="17" spans="2:2" x14ac:dyDescent="0.3">
      <c r="B17" s="2" t="s">
        <v>112</v>
      </c>
    </row>
  </sheetData>
  <mergeCells count="4">
    <mergeCell ref="B5:W5"/>
    <mergeCell ref="B11:P11"/>
    <mergeCell ref="B12:O12"/>
    <mergeCell ref="X5:AA5"/>
  </mergeCells>
  <hyperlinks>
    <hyperlink ref="AA2" location="index!A1" display="return to index" xr:uid="{00000000-0004-0000-2F00-000000000000}"/>
    <hyperlink ref="B3" r:id="rId1" xr:uid="{00000000-0004-0000-2F00-000001000000}"/>
    <hyperlink ref="B15" r:id="rId2" xr:uid="{00000000-0004-0000-2F00-000002000000}"/>
    <hyperlink ref="B17" location="index!A1" display="return to index" xr:uid="{00000000-0004-0000-2F00-000003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AB46"/>
  <sheetViews>
    <sheetView showGridLines="0" workbookViewId="0">
      <pane ySplit="6" topLeftCell="A7" activePane="bottomLeft" state="frozen"/>
      <selection pane="bottomLeft"/>
    </sheetView>
  </sheetViews>
  <sheetFormatPr defaultRowHeight="14.4" x14ac:dyDescent="0.3"/>
  <cols>
    <col min="1" max="1" width="3.6640625" customWidth="1"/>
    <col min="2" max="2" width="19.109375" customWidth="1"/>
    <col min="3" max="3" width="13.33203125" customWidth="1"/>
    <col min="4" max="9" width="6.6640625" bestFit="1" customWidth="1"/>
    <col min="10" max="24" width="7.6640625" bestFit="1" customWidth="1"/>
    <col min="25" max="28" width="8.10937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6" t="s">
        <v>59</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25.95"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77"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5">
        <v>177</v>
      </c>
      <c r="E7" s="5">
        <v>207</v>
      </c>
      <c r="F7" s="5">
        <v>226</v>
      </c>
      <c r="G7" s="5">
        <v>238</v>
      </c>
      <c r="H7" s="5">
        <v>237</v>
      </c>
      <c r="I7" s="5">
        <v>202</v>
      </c>
      <c r="J7" s="5">
        <v>121</v>
      </c>
      <c r="K7" s="5">
        <v>150</v>
      </c>
      <c r="L7" s="5">
        <v>152</v>
      </c>
      <c r="M7" s="5">
        <v>127</v>
      </c>
      <c r="N7" s="78">
        <v>148</v>
      </c>
      <c r="O7" s="5">
        <v>199</v>
      </c>
      <c r="P7" s="5">
        <v>159</v>
      </c>
      <c r="Q7" s="5">
        <v>170</v>
      </c>
      <c r="R7" s="5">
        <v>169</v>
      </c>
      <c r="S7" s="5">
        <v>181</v>
      </c>
      <c r="T7" s="5">
        <v>155</v>
      </c>
      <c r="U7" s="5">
        <v>132</v>
      </c>
      <c r="V7" s="5">
        <v>166</v>
      </c>
      <c r="W7" s="5">
        <v>202</v>
      </c>
      <c r="X7" s="5">
        <v>228</v>
      </c>
      <c r="Y7" s="8">
        <v>0.12871287128712861</v>
      </c>
      <c r="Z7" s="8">
        <v>0.25966850828729271</v>
      </c>
      <c r="AA7" s="8">
        <v>0.54054054054054057</v>
      </c>
      <c r="AB7" s="8">
        <v>0.28813559322033888</v>
      </c>
    </row>
    <row r="8" spans="2:28" x14ac:dyDescent="0.3">
      <c r="B8" t="s">
        <v>142</v>
      </c>
      <c r="C8" t="s">
        <v>143</v>
      </c>
      <c r="D8" s="5">
        <v>188</v>
      </c>
      <c r="E8" s="5">
        <v>191</v>
      </c>
      <c r="F8" s="5">
        <v>213</v>
      </c>
      <c r="G8" s="5">
        <v>218</v>
      </c>
      <c r="H8" s="5">
        <v>266</v>
      </c>
      <c r="I8" s="5">
        <v>189</v>
      </c>
      <c r="J8" s="5">
        <v>188</v>
      </c>
      <c r="K8" s="5">
        <v>141</v>
      </c>
      <c r="L8" s="5">
        <v>134</v>
      </c>
      <c r="M8" s="5">
        <v>139</v>
      </c>
      <c r="N8" s="78">
        <v>143</v>
      </c>
      <c r="O8" s="5">
        <v>176</v>
      </c>
      <c r="P8" s="5">
        <v>197</v>
      </c>
      <c r="Q8" s="5">
        <v>173</v>
      </c>
      <c r="R8" s="5">
        <v>173</v>
      </c>
      <c r="S8" s="5">
        <v>196</v>
      </c>
      <c r="T8" s="5">
        <v>190</v>
      </c>
      <c r="U8" s="5">
        <v>164</v>
      </c>
      <c r="V8" s="5">
        <v>191</v>
      </c>
      <c r="W8" s="5">
        <v>173</v>
      </c>
      <c r="X8" s="5">
        <v>203</v>
      </c>
      <c r="Y8" s="8">
        <v>0.17341040462427751</v>
      </c>
      <c r="Z8" s="8">
        <v>3.5714285714285809E-2</v>
      </c>
      <c r="AA8" s="8">
        <v>0.41958041958041958</v>
      </c>
      <c r="AB8" s="8">
        <v>7.9787234042553168E-2</v>
      </c>
    </row>
    <row r="9" spans="2:28" x14ac:dyDescent="0.3">
      <c r="B9" t="s">
        <v>144</v>
      </c>
      <c r="C9" t="s">
        <v>145</v>
      </c>
      <c r="D9" s="5">
        <v>115</v>
      </c>
      <c r="E9" s="5">
        <v>128</v>
      </c>
      <c r="F9" s="5">
        <v>169</v>
      </c>
      <c r="G9" s="5">
        <v>153</v>
      </c>
      <c r="H9" s="5">
        <v>163</v>
      </c>
      <c r="I9" s="5">
        <v>106</v>
      </c>
      <c r="J9" s="5">
        <v>89</v>
      </c>
      <c r="K9" s="5">
        <v>99</v>
      </c>
      <c r="L9" s="5">
        <v>96</v>
      </c>
      <c r="M9" s="5">
        <v>63</v>
      </c>
      <c r="N9" s="78">
        <v>69</v>
      </c>
      <c r="O9" s="5">
        <v>98</v>
      </c>
      <c r="P9" s="5">
        <v>105</v>
      </c>
      <c r="Q9" s="5">
        <v>100</v>
      </c>
      <c r="R9" s="5">
        <v>116</v>
      </c>
      <c r="S9" s="5">
        <v>115</v>
      </c>
      <c r="T9" s="5">
        <v>120</v>
      </c>
      <c r="U9" s="5">
        <v>98</v>
      </c>
      <c r="V9" s="5">
        <v>99</v>
      </c>
      <c r="W9" s="5">
        <v>110</v>
      </c>
      <c r="X9" s="5">
        <v>85</v>
      </c>
      <c r="Y9" s="8">
        <v>-0.22727272727272729</v>
      </c>
      <c r="Z9" s="8">
        <v>-0.26086956521739141</v>
      </c>
      <c r="AA9" s="8">
        <v>0.23188405797101441</v>
      </c>
      <c r="AB9" s="8">
        <v>-0.26086956521739141</v>
      </c>
    </row>
    <row r="10" spans="2:28" x14ac:dyDescent="0.3">
      <c r="B10" t="s">
        <v>146</v>
      </c>
      <c r="C10" t="s">
        <v>147</v>
      </c>
      <c r="D10" s="5">
        <v>145</v>
      </c>
      <c r="E10" s="5">
        <v>152</v>
      </c>
      <c r="F10" s="5">
        <v>143</v>
      </c>
      <c r="G10" s="5">
        <v>154</v>
      </c>
      <c r="H10" s="5">
        <v>149</v>
      </c>
      <c r="I10" s="5">
        <v>102</v>
      </c>
      <c r="J10" s="5">
        <v>79</v>
      </c>
      <c r="K10" s="5">
        <v>92</v>
      </c>
      <c r="L10" s="5">
        <v>74</v>
      </c>
      <c r="M10" s="5">
        <v>71</v>
      </c>
      <c r="N10" s="78">
        <v>70</v>
      </c>
      <c r="O10" s="5">
        <v>97</v>
      </c>
      <c r="P10" s="5">
        <v>99</v>
      </c>
      <c r="Q10" s="5">
        <v>109</v>
      </c>
      <c r="R10" s="5">
        <v>133</v>
      </c>
      <c r="S10" s="5">
        <v>123</v>
      </c>
      <c r="T10" s="5">
        <v>124</v>
      </c>
      <c r="U10" s="5">
        <v>111</v>
      </c>
      <c r="V10" s="5">
        <v>149</v>
      </c>
      <c r="W10" s="5">
        <v>121</v>
      </c>
      <c r="X10" s="5">
        <v>156</v>
      </c>
      <c r="Y10" s="8">
        <v>0.28925619834710742</v>
      </c>
      <c r="Z10" s="8">
        <v>0.26829268292682928</v>
      </c>
      <c r="AA10" s="8">
        <v>1.2285714285714291</v>
      </c>
      <c r="AB10" s="8">
        <v>7.5862068965517171E-2</v>
      </c>
    </row>
    <row r="11" spans="2:28" x14ac:dyDescent="0.3">
      <c r="B11" t="s">
        <v>148</v>
      </c>
      <c r="C11" t="s">
        <v>149</v>
      </c>
      <c r="D11" s="5">
        <v>549</v>
      </c>
      <c r="E11" s="5">
        <v>606</v>
      </c>
      <c r="F11" s="5">
        <v>670</v>
      </c>
      <c r="G11" s="5">
        <v>679</v>
      </c>
      <c r="H11" s="5">
        <v>628</v>
      </c>
      <c r="I11" s="5">
        <v>369</v>
      </c>
      <c r="J11" s="5">
        <v>310</v>
      </c>
      <c r="K11" s="5">
        <v>337</v>
      </c>
      <c r="L11" s="5">
        <v>250</v>
      </c>
      <c r="M11" s="5">
        <v>281</v>
      </c>
      <c r="N11" s="78">
        <v>373</v>
      </c>
      <c r="O11" s="5">
        <v>495</v>
      </c>
      <c r="P11" s="5">
        <v>455</v>
      </c>
      <c r="Q11" s="5">
        <v>526</v>
      </c>
      <c r="R11" s="5">
        <v>501</v>
      </c>
      <c r="S11" s="5">
        <v>469</v>
      </c>
      <c r="T11" s="5">
        <v>422</v>
      </c>
      <c r="U11" s="5">
        <v>317</v>
      </c>
      <c r="V11" s="5">
        <v>400</v>
      </c>
      <c r="W11" s="5">
        <v>359</v>
      </c>
      <c r="X11" s="5">
        <v>371</v>
      </c>
      <c r="Y11" s="8">
        <v>3.3426183844011081E-2</v>
      </c>
      <c r="Z11" s="8">
        <v>-0.20895522388059709</v>
      </c>
      <c r="AA11" s="8">
        <v>-5.3619302949061698E-3</v>
      </c>
      <c r="AB11" s="8">
        <v>-0.32422586520947172</v>
      </c>
    </row>
    <row r="12" spans="2:28" x14ac:dyDescent="0.3">
      <c r="B12" t="s">
        <v>150</v>
      </c>
      <c r="C12" t="s">
        <v>151</v>
      </c>
      <c r="D12" s="5">
        <v>37</v>
      </c>
      <c r="E12" s="5">
        <v>40</v>
      </c>
      <c r="F12" s="5">
        <v>36</v>
      </c>
      <c r="G12" s="5">
        <v>58</v>
      </c>
      <c r="H12" s="5">
        <v>33</v>
      </c>
      <c r="I12" s="5">
        <v>29</v>
      </c>
      <c r="J12" s="5">
        <v>21</v>
      </c>
      <c r="K12" s="5">
        <v>18</v>
      </c>
      <c r="L12" s="5">
        <v>21</v>
      </c>
      <c r="M12" s="5">
        <v>20</v>
      </c>
      <c r="N12" s="78">
        <v>17</v>
      </c>
      <c r="O12" s="5">
        <v>30</v>
      </c>
      <c r="P12" s="5">
        <v>36</v>
      </c>
      <c r="Q12" s="5">
        <v>37</v>
      </c>
      <c r="R12" s="5">
        <v>51</v>
      </c>
      <c r="S12" s="5">
        <v>45</v>
      </c>
      <c r="T12" s="5">
        <v>39</v>
      </c>
      <c r="U12" s="5">
        <v>21</v>
      </c>
      <c r="V12" s="5">
        <v>39</v>
      </c>
      <c r="W12" s="5">
        <v>22</v>
      </c>
      <c r="X12" s="5">
        <v>37</v>
      </c>
      <c r="Y12" s="8">
        <v>0.68181818181818188</v>
      </c>
      <c r="Z12" s="8">
        <v>-0.17777777777777781</v>
      </c>
      <c r="AA12" s="8">
        <v>1.1764705882352939</v>
      </c>
      <c r="AB12" s="8">
        <v>0</v>
      </c>
    </row>
    <row r="13" spans="2:28" x14ac:dyDescent="0.3">
      <c r="B13" t="s">
        <v>152</v>
      </c>
      <c r="C13" t="s">
        <v>153</v>
      </c>
      <c r="D13" s="5">
        <v>154</v>
      </c>
      <c r="E13" s="5">
        <v>173</v>
      </c>
      <c r="F13" s="5">
        <v>143</v>
      </c>
      <c r="G13" s="5">
        <v>157</v>
      </c>
      <c r="H13" s="5">
        <v>189</v>
      </c>
      <c r="I13" s="5">
        <v>118</v>
      </c>
      <c r="J13" s="5">
        <v>81</v>
      </c>
      <c r="K13" s="5">
        <v>102</v>
      </c>
      <c r="L13" s="5">
        <v>125</v>
      </c>
      <c r="M13" s="5">
        <v>100</v>
      </c>
      <c r="N13" s="78">
        <v>88</v>
      </c>
      <c r="O13" s="5">
        <v>106</v>
      </c>
      <c r="P13" s="5">
        <v>110</v>
      </c>
      <c r="Q13" s="5">
        <v>146</v>
      </c>
      <c r="R13" s="5">
        <v>143</v>
      </c>
      <c r="S13" s="5">
        <v>173</v>
      </c>
      <c r="T13" s="5">
        <v>162</v>
      </c>
      <c r="U13" s="5">
        <v>143</v>
      </c>
      <c r="V13" s="5">
        <v>194</v>
      </c>
      <c r="W13" s="5">
        <v>161</v>
      </c>
      <c r="X13" s="5">
        <v>179</v>
      </c>
      <c r="Y13" s="8">
        <v>0.11180124223602481</v>
      </c>
      <c r="Z13" s="8">
        <v>3.4682080924855592E-2</v>
      </c>
      <c r="AA13" s="8">
        <v>1.0340909090909089</v>
      </c>
      <c r="AB13" s="8">
        <v>0.16233766233766239</v>
      </c>
    </row>
    <row r="14" spans="2:28" x14ac:dyDescent="0.3">
      <c r="B14" t="s">
        <v>154</v>
      </c>
      <c r="C14" t="s">
        <v>155</v>
      </c>
      <c r="D14" s="5">
        <v>135</v>
      </c>
      <c r="E14" s="5">
        <v>150</v>
      </c>
      <c r="F14" s="5">
        <v>169</v>
      </c>
      <c r="G14" s="5">
        <v>144</v>
      </c>
      <c r="H14" s="5">
        <v>174</v>
      </c>
      <c r="I14" s="5">
        <v>93</v>
      </c>
      <c r="J14" s="5">
        <v>87</v>
      </c>
      <c r="K14" s="5">
        <v>76</v>
      </c>
      <c r="L14" s="5">
        <v>59</v>
      </c>
      <c r="M14" s="5">
        <v>67</v>
      </c>
      <c r="N14" s="78">
        <v>85</v>
      </c>
      <c r="O14" s="5">
        <v>117</v>
      </c>
      <c r="P14" s="5">
        <v>125</v>
      </c>
      <c r="Q14" s="5">
        <v>153</v>
      </c>
      <c r="R14" s="5">
        <v>151</v>
      </c>
      <c r="S14" s="5">
        <v>200</v>
      </c>
      <c r="T14" s="5">
        <v>134</v>
      </c>
      <c r="U14" s="5">
        <v>79</v>
      </c>
      <c r="V14" s="5">
        <v>118</v>
      </c>
      <c r="W14" s="5">
        <v>115</v>
      </c>
      <c r="X14" s="5">
        <v>114</v>
      </c>
      <c r="Y14" s="8">
        <v>-8.6956521739129933E-3</v>
      </c>
      <c r="Z14" s="8">
        <v>-0.43</v>
      </c>
      <c r="AA14" s="8">
        <v>0.34117647058823519</v>
      </c>
      <c r="AB14" s="8">
        <v>-0.15555555555555561</v>
      </c>
    </row>
    <row r="15" spans="2:28" x14ac:dyDescent="0.3">
      <c r="B15" t="s">
        <v>156</v>
      </c>
      <c r="C15" t="s">
        <v>157</v>
      </c>
      <c r="D15" s="5">
        <v>102</v>
      </c>
      <c r="E15" s="5">
        <v>108</v>
      </c>
      <c r="F15" s="5">
        <v>106</v>
      </c>
      <c r="G15" s="5">
        <v>107</v>
      </c>
      <c r="H15" s="5">
        <v>118</v>
      </c>
      <c r="I15" s="5">
        <v>67</v>
      </c>
      <c r="J15" s="5">
        <v>67</v>
      </c>
      <c r="K15" s="5">
        <v>46</v>
      </c>
      <c r="L15" s="5">
        <v>62</v>
      </c>
      <c r="M15" s="5">
        <v>48</v>
      </c>
      <c r="N15" s="78">
        <v>66</v>
      </c>
      <c r="O15" s="5">
        <v>83</v>
      </c>
      <c r="P15" s="5">
        <v>101</v>
      </c>
      <c r="Q15" s="5">
        <v>130</v>
      </c>
      <c r="R15" s="5">
        <v>115</v>
      </c>
      <c r="S15" s="5">
        <v>110</v>
      </c>
      <c r="T15" s="5">
        <v>100</v>
      </c>
      <c r="U15" s="5">
        <v>100</v>
      </c>
      <c r="V15" s="5">
        <v>109</v>
      </c>
      <c r="W15" s="5">
        <v>114</v>
      </c>
      <c r="X15" s="5">
        <v>122</v>
      </c>
      <c r="Y15" s="8">
        <v>7.0175438596491224E-2</v>
      </c>
      <c r="Z15" s="8">
        <v>0.1090909090909091</v>
      </c>
      <c r="AA15" s="8">
        <v>0.8484848484848484</v>
      </c>
      <c r="AB15" s="8">
        <v>0.19607843137254899</v>
      </c>
    </row>
    <row r="16" spans="2:28" x14ac:dyDescent="0.3">
      <c r="B16" t="s">
        <v>158</v>
      </c>
      <c r="C16" t="s">
        <v>159</v>
      </c>
      <c r="D16" s="5">
        <v>27</v>
      </c>
      <c r="E16" s="5">
        <v>41</v>
      </c>
      <c r="F16" s="5">
        <v>51</v>
      </c>
      <c r="G16" s="5">
        <v>44</v>
      </c>
      <c r="H16" s="5">
        <v>46</v>
      </c>
      <c r="I16" s="5">
        <v>45</v>
      </c>
      <c r="J16" s="5">
        <v>34</v>
      </c>
      <c r="K16" s="5">
        <v>34</v>
      </c>
      <c r="L16" s="5">
        <v>28</v>
      </c>
      <c r="M16" s="5">
        <v>40</v>
      </c>
      <c r="N16" s="78">
        <v>23</v>
      </c>
      <c r="O16" s="5">
        <v>37</v>
      </c>
      <c r="P16" s="5">
        <v>29</v>
      </c>
      <c r="Q16" s="5">
        <v>38</v>
      </c>
      <c r="R16" s="5">
        <v>45</v>
      </c>
      <c r="S16" s="5">
        <v>59</v>
      </c>
      <c r="T16" s="5">
        <v>35</v>
      </c>
      <c r="U16" s="5">
        <v>39</v>
      </c>
      <c r="V16" s="5">
        <v>43</v>
      </c>
      <c r="W16" s="5">
        <v>53</v>
      </c>
      <c r="X16" s="5">
        <v>43</v>
      </c>
      <c r="Y16" s="8">
        <v>-0.1886792452830188</v>
      </c>
      <c r="Z16" s="8">
        <v>-0.27118644067796621</v>
      </c>
      <c r="AA16" s="8">
        <v>0.86956521739130443</v>
      </c>
      <c r="AB16" s="8">
        <v>0.59259259259259256</v>
      </c>
    </row>
    <row r="17" spans="2:28" x14ac:dyDescent="0.3">
      <c r="B17" t="s">
        <v>160</v>
      </c>
      <c r="C17" t="s">
        <v>161</v>
      </c>
      <c r="D17" s="5">
        <v>58</v>
      </c>
      <c r="E17" s="5">
        <v>80</v>
      </c>
      <c r="F17" s="5">
        <v>70</v>
      </c>
      <c r="G17" s="5">
        <v>89</v>
      </c>
      <c r="H17" s="5">
        <v>81</v>
      </c>
      <c r="I17" s="5">
        <v>47</v>
      </c>
      <c r="J17" s="5">
        <v>45</v>
      </c>
      <c r="K17" s="5">
        <v>44</v>
      </c>
      <c r="L17" s="5">
        <v>46</v>
      </c>
      <c r="M17" s="5">
        <v>44</v>
      </c>
      <c r="N17" s="78">
        <v>41</v>
      </c>
      <c r="O17" s="5">
        <v>69</v>
      </c>
      <c r="P17" s="5">
        <v>78</v>
      </c>
      <c r="Q17" s="5">
        <v>69</v>
      </c>
      <c r="R17" s="5">
        <v>78</v>
      </c>
      <c r="S17" s="5">
        <v>69</v>
      </c>
      <c r="T17" s="5">
        <v>75</v>
      </c>
      <c r="U17" s="5">
        <v>64</v>
      </c>
      <c r="V17" s="5">
        <v>53</v>
      </c>
      <c r="W17" s="5">
        <v>83</v>
      </c>
      <c r="X17" s="5">
        <v>70</v>
      </c>
      <c r="Y17" s="8">
        <v>-0.15662650602409631</v>
      </c>
      <c r="Z17" s="8">
        <v>1.449275362318847E-2</v>
      </c>
      <c r="AA17" s="8">
        <v>0.70731707317073167</v>
      </c>
      <c r="AB17" s="8">
        <v>0.2068965517241379</v>
      </c>
    </row>
    <row r="18" spans="2:28" x14ac:dyDescent="0.3">
      <c r="B18" t="s">
        <v>162</v>
      </c>
      <c r="C18" t="s">
        <v>163</v>
      </c>
      <c r="D18" s="5">
        <v>27</v>
      </c>
      <c r="E18" s="5">
        <v>34</v>
      </c>
      <c r="F18" s="5">
        <v>33</v>
      </c>
      <c r="G18" s="5">
        <v>43</v>
      </c>
      <c r="H18" s="5">
        <v>45</v>
      </c>
      <c r="I18" s="5">
        <v>18</v>
      </c>
      <c r="J18" s="5">
        <v>27</v>
      </c>
      <c r="K18" s="5">
        <v>21</v>
      </c>
      <c r="L18" s="5">
        <v>21</v>
      </c>
      <c r="M18" s="5">
        <v>27</v>
      </c>
      <c r="N18" s="78">
        <v>21</v>
      </c>
      <c r="O18" s="5">
        <v>28</v>
      </c>
      <c r="P18" s="5">
        <v>33</v>
      </c>
      <c r="Q18" s="5">
        <v>39</v>
      </c>
      <c r="R18" s="5">
        <v>37</v>
      </c>
      <c r="S18" s="5">
        <v>41</v>
      </c>
      <c r="T18" s="5">
        <v>26</v>
      </c>
      <c r="U18" s="5">
        <v>30</v>
      </c>
      <c r="V18" s="5">
        <v>40</v>
      </c>
      <c r="W18" s="5">
        <v>20</v>
      </c>
      <c r="X18" s="5">
        <v>30</v>
      </c>
      <c r="Y18" s="8">
        <v>0.5</v>
      </c>
      <c r="Z18" s="8">
        <v>-0.26829268292682928</v>
      </c>
      <c r="AA18" s="8">
        <v>0.4285714285714286</v>
      </c>
      <c r="AB18" s="8">
        <v>0.1111111111111112</v>
      </c>
    </row>
    <row r="19" spans="2:28" x14ac:dyDescent="0.3">
      <c r="B19" t="s">
        <v>164</v>
      </c>
      <c r="C19" t="s">
        <v>165</v>
      </c>
      <c r="D19" s="5">
        <v>82</v>
      </c>
      <c r="E19" s="5">
        <v>93</v>
      </c>
      <c r="F19" s="5">
        <v>96</v>
      </c>
      <c r="G19" s="5">
        <v>114</v>
      </c>
      <c r="H19" s="5">
        <v>108</v>
      </c>
      <c r="I19" s="5">
        <v>72</v>
      </c>
      <c r="J19" s="5">
        <v>63</v>
      </c>
      <c r="K19" s="5">
        <v>64</v>
      </c>
      <c r="L19" s="5">
        <v>55</v>
      </c>
      <c r="M19" s="5">
        <v>62</v>
      </c>
      <c r="N19" s="78">
        <v>58</v>
      </c>
      <c r="O19" s="5">
        <v>89</v>
      </c>
      <c r="P19" s="5">
        <v>109</v>
      </c>
      <c r="Q19" s="5">
        <v>108</v>
      </c>
      <c r="R19" s="5">
        <v>112</v>
      </c>
      <c r="S19" s="5">
        <v>93</v>
      </c>
      <c r="T19" s="5">
        <v>92</v>
      </c>
      <c r="U19" s="5">
        <v>84</v>
      </c>
      <c r="V19" s="5">
        <v>96</v>
      </c>
      <c r="W19" s="5">
        <v>88</v>
      </c>
      <c r="X19" s="5">
        <v>111</v>
      </c>
      <c r="Y19" s="8">
        <v>0.26136363636363652</v>
      </c>
      <c r="Z19" s="8">
        <v>0.19354838709677419</v>
      </c>
      <c r="AA19" s="8">
        <v>0.9137931034482758</v>
      </c>
      <c r="AB19" s="8">
        <v>0.35365853658536589</v>
      </c>
    </row>
    <row r="20" spans="2:28" x14ac:dyDescent="0.3">
      <c r="B20" t="s">
        <v>166</v>
      </c>
      <c r="C20" t="s">
        <v>167</v>
      </c>
      <c r="D20" s="5">
        <v>289</v>
      </c>
      <c r="E20" s="5">
        <v>337</v>
      </c>
      <c r="F20" s="5">
        <v>337</v>
      </c>
      <c r="G20" s="5">
        <v>327</v>
      </c>
      <c r="H20" s="5">
        <v>350</v>
      </c>
      <c r="I20" s="5">
        <v>245</v>
      </c>
      <c r="J20" s="5">
        <v>158</v>
      </c>
      <c r="K20" s="5">
        <v>162</v>
      </c>
      <c r="L20" s="5">
        <v>175</v>
      </c>
      <c r="M20" s="5">
        <v>167</v>
      </c>
      <c r="N20" s="78">
        <v>179</v>
      </c>
      <c r="O20" s="5">
        <v>276</v>
      </c>
      <c r="P20" s="5">
        <v>293</v>
      </c>
      <c r="Q20" s="5">
        <v>284</v>
      </c>
      <c r="R20" s="5">
        <v>327</v>
      </c>
      <c r="S20" s="5">
        <v>298</v>
      </c>
      <c r="T20" s="5">
        <v>236</v>
      </c>
      <c r="U20" s="5">
        <v>226</v>
      </c>
      <c r="V20" s="5">
        <v>336</v>
      </c>
      <c r="W20" s="5">
        <v>278</v>
      </c>
      <c r="X20" s="5">
        <v>270</v>
      </c>
      <c r="Y20" s="8">
        <v>-2.877697841726623E-2</v>
      </c>
      <c r="Z20" s="8">
        <v>-9.3959731543624136E-2</v>
      </c>
      <c r="AA20" s="8">
        <v>0.5083798882681565</v>
      </c>
      <c r="AB20" s="8">
        <v>-6.5743944636678209E-2</v>
      </c>
    </row>
    <row r="21" spans="2:28" x14ac:dyDescent="0.3">
      <c r="B21" t="s">
        <v>168</v>
      </c>
      <c r="C21" t="s">
        <v>169</v>
      </c>
      <c r="D21" s="5">
        <v>645</v>
      </c>
      <c r="E21" s="5">
        <v>686</v>
      </c>
      <c r="F21" s="5">
        <v>772</v>
      </c>
      <c r="G21" s="5">
        <v>801</v>
      </c>
      <c r="H21" s="5">
        <v>794</v>
      </c>
      <c r="I21" s="5">
        <v>523</v>
      </c>
      <c r="J21" s="5">
        <v>364</v>
      </c>
      <c r="K21" s="5">
        <v>384</v>
      </c>
      <c r="L21" s="5">
        <v>321</v>
      </c>
      <c r="M21" s="5">
        <v>362</v>
      </c>
      <c r="N21" s="78">
        <v>346</v>
      </c>
      <c r="O21" s="5">
        <v>468</v>
      </c>
      <c r="P21" s="5">
        <v>498</v>
      </c>
      <c r="Q21" s="5">
        <v>523</v>
      </c>
      <c r="R21" s="5">
        <v>573</v>
      </c>
      <c r="S21" s="5">
        <v>502</v>
      </c>
      <c r="T21" s="5">
        <v>470</v>
      </c>
      <c r="U21" s="5">
        <v>365</v>
      </c>
      <c r="V21" s="5">
        <v>453</v>
      </c>
      <c r="W21" s="5">
        <v>507</v>
      </c>
      <c r="X21" s="5">
        <v>537</v>
      </c>
      <c r="Y21" s="8">
        <v>5.9171597633136168E-2</v>
      </c>
      <c r="Z21" s="8">
        <v>6.9721115537848544E-2</v>
      </c>
      <c r="AA21" s="8">
        <v>0.55202312138728327</v>
      </c>
      <c r="AB21" s="8">
        <v>-0.1674418604651163</v>
      </c>
    </row>
    <row r="22" spans="2:28" x14ac:dyDescent="0.3">
      <c r="B22" t="s">
        <v>170</v>
      </c>
      <c r="C22" t="s">
        <v>171</v>
      </c>
      <c r="D22" s="5">
        <v>282</v>
      </c>
      <c r="E22" s="5">
        <v>305</v>
      </c>
      <c r="F22" s="5">
        <v>308</v>
      </c>
      <c r="G22" s="5">
        <v>291</v>
      </c>
      <c r="H22" s="5">
        <v>314</v>
      </c>
      <c r="I22" s="5">
        <v>202</v>
      </c>
      <c r="J22" s="5">
        <v>155</v>
      </c>
      <c r="K22" s="5">
        <v>163</v>
      </c>
      <c r="L22" s="5">
        <v>182</v>
      </c>
      <c r="M22" s="5">
        <v>155</v>
      </c>
      <c r="N22" s="78">
        <v>145</v>
      </c>
      <c r="O22" s="5">
        <v>212</v>
      </c>
      <c r="P22" s="5">
        <v>236</v>
      </c>
      <c r="Q22" s="5">
        <v>250</v>
      </c>
      <c r="R22" s="5">
        <v>272</v>
      </c>
      <c r="S22" s="5">
        <v>291</v>
      </c>
      <c r="T22" s="5">
        <v>238</v>
      </c>
      <c r="U22" s="5">
        <v>213</v>
      </c>
      <c r="V22" s="5">
        <v>305</v>
      </c>
      <c r="W22" s="5">
        <v>289</v>
      </c>
      <c r="X22" s="5">
        <v>234</v>
      </c>
      <c r="Y22" s="8">
        <v>-0.19031141868512111</v>
      </c>
      <c r="Z22" s="8">
        <v>-0.19587628865979381</v>
      </c>
      <c r="AA22" s="8">
        <v>0.61379310344827576</v>
      </c>
      <c r="AB22" s="8">
        <v>-0.1702127659574468</v>
      </c>
    </row>
    <row r="23" spans="2:28" x14ac:dyDescent="0.3">
      <c r="B23" t="s">
        <v>172</v>
      </c>
      <c r="C23" t="s">
        <v>173</v>
      </c>
      <c r="D23" s="5">
        <v>49</v>
      </c>
      <c r="E23" s="5">
        <v>63</v>
      </c>
      <c r="F23" s="5">
        <v>56</v>
      </c>
      <c r="G23" s="5">
        <v>71</v>
      </c>
      <c r="H23" s="5">
        <v>56</v>
      </c>
      <c r="I23" s="5">
        <v>46</v>
      </c>
      <c r="J23" s="5">
        <v>30</v>
      </c>
      <c r="K23" s="5">
        <v>39</v>
      </c>
      <c r="L23" s="5">
        <v>24</v>
      </c>
      <c r="M23" s="5">
        <v>28</v>
      </c>
      <c r="N23" s="78">
        <v>29</v>
      </c>
      <c r="O23" s="5">
        <v>39</v>
      </c>
      <c r="P23" s="5">
        <v>42</v>
      </c>
      <c r="Q23" s="5">
        <v>58</v>
      </c>
      <c r="R23" s="5">
        <v>53</v>
      </c>
      <c r="S23" s="5">
        <v>59</v>
      </c>
      <c r="T23" s="5">
        <v>42</v>
      </c>
      <c r="U23" s="5">
        <v>30</v>
      </c>
      <c r="V23" s="5">
        <v>61</v>
      </c>
      <c r="W23" s="5">
        <v>41</v>
      </c>
      <c r="X23" s="5">
        <v>51</v>
      </c>
      <c r="Y23" s="8">
        <v>0.24390243902439021</v>
      </c>
      <c r="Z23" s="8">
        <v>-0.13559322033898299</v>
      </c>
      <c r="AA23" s="8">
        <v>0.75862068965517238</v>
      </c>
      <c r="AB23" s="8">
        <v>4.081632653061229E-2</v>
      </c>
    </row>
    <row r="24" spans="2:28" x14ac:dyDescent="0.3">
      <c r="B24" t="s">
        <v>174</v>
      </c>
      <c r="C24" t="s">
        <v>175</v>
      </c>
      <c r="D24" s="5">
        <v>67</v>
      </c>
      <c r="E24" s="5">
        <v>72</v>
      </c>
      <c r="F24" s="5">
        <v>60</v>
      </c>
      <c r="G24" s="5">
        <v>47</v>
      </c>
      <c r="H24" s="5">
        <v>61</v>
      </c>
      <c r="I24" s="5">
        <v>61</v>
      </c>
      <c r="J24" s="5">
        <v>31</v>
      </c>
      <c r="K24" s="5">
        <v>39</v>
      </c>
      <c r="L24" s="5">
        <v>25</v>
      </c>
      <c r="M24" s="5">
        <v>32</v>
      </c>
      <c r="N24" s="78">
        <v>33</v>
      </c>
      <c r="O24" s="5">
        <v>48</v>
      </c>
      <c r="P24" s="5">
        <v>52</v>
      </c>
      <c r="Q24" s="5">
        <v>51</v>
      </c>
      <c r="R24" s="5">
        <v>72</v>
      </c>
      <c r="S24" s="5">
        <v>61</v>
      </c>
      <c r="T24" s="5">
        <v>53</v>
      </c>
      <c r="U24" s="5">
        <v>37</v>
      </c>
      <c r="V24" s="5">
        <v>64</v>
      </c>
      <c r="W24" s="5">
        <v>41</v>
      </c>
      <c r="X24" s="5">
        <v>56</v>
      </c>
      <c r="Y24" s="8">
        <v>0.36585365853658552</v>
      </c>
      <c r="Z24" s="8">
        <v>-8.1967213114754078E-2</v>
      </c>
      <c r="AA24" s="8">
        <v>0.69696969696969702</v>
      </c>
      <c r="AB24" s="8">
        <v>-0.164179104477612</v>
      </c>
    </row>
    <row r="25" spans="2:28" x14ac:dyDescent="0.3">
      <c r="B25" t="s">
        <v>176</v>
      </c>
      <c r="C25" t="s">
        <v>177</v>
      </c>
      <c r="D25" s="5">
        <v>80</v>
      </c>
      <c r="E25" s="5">
        <v>108</v>
      </c>
      <c r="F25" s="5">
        <v>99</v>
      </c>
      <c r="G25" s="5">
        <v>92</v>
      </c>
      <c r="H25" s="5">
        <v>88</v>
      </c>
      <c r="I25" s="5">
        <v>66</v>
      </c>
      <c r="J25" s="5">
        <v>48</v>
      </c>
      <c r="K25" s="5">
        <v>60</v>
      </c>
      <c r="L25" s="5">
        <v>51</v>
      </c>
      <c r="M25" s="5">
        <v>49</v>
      </c>
      <c r="N25" s="78">
        <v>54</v>
      </c>
      <c r="O25" s="5">
        <v>70</v>
      </c>
      <c r="P25" s="5">
        <v>82</v>
      </c>
      <c r="Q25" s="5">
        <v>82</v>
      </c>
      <c r="R25" s="5">
        <v>94</v>
      </c>
      <c r="S25" s="5">
        <v>70</v>
      </c>
      <c r="T25" s="5">
        <v>96</v>
      </c>
      <c r="U25" s="5">
        <v>65</v>
      </c>
      <c r="V25" s="5">
        <v>99</v>
      </c>
      <c r="W25" s="5">
        <v>100</v>
      </c>
      <c r="X25" s="5">
        <v>106</v>
      </c>
      <c r="Y25" s="8">
        <v>6.0000000000000053E-2</v>
      </c>
      <c r="Z25" s="8">
        <v>0.51428571428571423</v>
      </c>
      <c r="AA25" s="8">
        <v>0.96296296296296302</v>
      </c>
      <c r="AB25" s="8">
        <v>0.32500000000000001</v>
      </c>
    </row>
    <row r="26" spans="2:28" x14ac:dyDescent="0.3">
      <c r="B26" t="s">
        <v>178</v>
      </c>
      <c r="C26" t="s">
        <v>179</v>
      </c>
      <c r="D26" s="5">
        <v>19</v>
      </c>
      <c r="E26" s="5">
        <v>22</v>
      </c>
      <c r="F26" s="5">
        <v>20</v>
      </c>
      <c r="G26" s="5">
        <v>21</v>
      </c>
      <c r="H26" s="5">
        <v>32</v>
      </c>
      <c r="I26" s="5">
        <v>15</v>
      </c>
      <c r="J26" s="5">
        <v>20</v>
      </c>
      <c r="K26" s="5">
        <v>17</v>
      </c>
      <c r="L26" s="5">
        <v>16</v>
      </c>
      <c r="M26" s="5">
        <v>9</v>
      </c>
      <c r="N26" s="78">
        <v>12</v>
      </c>
      <c r="O26" s="5">
        <v>22</v>
      </c>
      <c r="P26" s="5">
        <v>15</v>
      </c>
      <c r="Q26" s="5">
        <v>13</v>
      </c>
      <c r="R26" s="5">
        <v>32</v>
      </c>
      <c r="S26" s="5">
        <v>34</v>
      </c>
      <c r="T26" s="5">
        <v>30</v>
      </c>
      <c r="U26" s="5">
        <v>22</v>
      </c>
      <c r="V26" s="5">
        <v>20</v>
      </c>
      <c r="W26" s="5">
        <v>33</v>
      </c>
      <c r="X26" s="5">
        <v>22</v>
      </c>
      <c r="Y26" s="8">
        <v>-0.33333333333333343</v>
      </c>
      <c r="Z26" s="8">
        <v>-0.3529411764705882</v>
      </c>
      <c r="AA26" s="8">
        <v>0.83333333333333326</v>
      </c>
      <c r="AB26" s="8">
        <v>0.15789473684210531</v>
      </c>
    </row>
    <row r="27" spans="2:28" x14ac:dyDescent="0.3">
      <c r="B27" t="s">
        <v>180</v>
      </c>
      <c r="C27" t="s">
        <v>181</v>
      </c>
      <c r="D27" s="5">
        <v>107</v>
      </c>
      <c r="E27" s="5">
        <v>124</v>
      </c>
      <c r="F27" s="5">
        <v>124</v>
      </c>
      <c r="G27" s="5">
        <v>105</v>
      </c>
      <c r="H27" s="5">
        <v>110</v>
      </c>
      <c r="I27" s="5">
        <v>97</v>
      </c>
      <c r="J27" s="5">
        <v>64</v>
      </c>
      <c r="K27" s="5">
        <v>67</v>
      </c>
      <c r="L27" s="5">
        <v>57</v>
      </c>
      <c r="M27" s="5">
        <v>66</v>
      </c>
      <c r="N27" s="78">
        <v>55</v>
      </c>
      <c r="O27" s="5">
        <v>101</v>
      </c>
      <c r="P27" s="5">
        <v>98</v>
      </c>
      <c r="Q27" s="5">
        <v>131</v>
      </c>
      <c r="R27" s="5">
        <v>91</v>
      </c>
      <c r="S27" s="5">
        <v>98</v>
      </c>
      <c r="T27" s="5">
        <v>88</v>
      </c>
      <c r="U27" s="5">
        <v>86</v>
      </c>
      <c r="V27" s="5">
        <v>123</v>
      </c>
      <c r="W27" s="5">
        <v>117</v>
      </c>
      <c r="X27" s="5">
        <v>100</v>
      </c>
      <c r="Y27" s="8">
        <v>-0.14529914529914531</v>
      </c>
      <c r="Z27" s="8">
        <v>2.0408163265306149E-2</v>
      </c>
      <c r="AA27" s="8">
        <v>0.81818181818181812</v>
      </c>
      <c r="AB27" s="8">
        <v>-6.5420560747663559E-2</v>
      </c>
    </row>
    <row r="28" spans="2:28" x14ac:dyDescent="0.3">
      <c r="B28" t="s">
        <v>182</v>
      </c>
      <c r="C28" t="s">
        <v>183</v>
      </c>
      <c r="D28" s="5">
        <v>179</v>
      </c>
      <c r="E28" s="5">
        <v>178</v>
      </c>
      <c r="F28" s="5">
        <v>174</v>
      </c>
      <c r="G28" s="5">
        <v>211</v>
      </c>
      <c r="H28" s="5">
        <v>196</v>
      </c>
      <c r="I28" s="5">
        <v>130</v>
      </c>
      <c r="J28" s="5">
        <v>123</v>
      </c>
      <c r="K28" s="5">
        <v>122</v>
      </c>
      <c r="L28" s="5">
        <v>119</v>
      </c>
      <c r="M28" s="5">
        <v>102</v>
      </c>
      <c r="N28" s="78">
        <v>117</v>
      </c>
      <c r="O28" s="5">
        <v>139</v>
      </c>
      <c r="P28" s="5">
        <v>164</v>
      </c>
      <c r="Q28" s="5">
        <v>200</v>
      </c>
      <c r="R28" s="5">
        <v>193</v>
      </c>
      <c r="S28" s="5">
        <v>213</v>
      </c>
      <c r="T28" s="5">
        <v>197</v>
      </c>
      <c r="U28" s="5">
        <v>169</v>
      </c>
      <c r="V28" s="5">
        <v>180</v>
      </c>
      <c r="W28" s="5">
        <v>198</v>
      </c>
      <c r="X28" s="5">
        <v>189</v>
      </c>
      <c r="Y28" s="8">
        <v>-4.5454545454545407E-2</v>
      </c>
      <c r="Z28" s="8">
        <v>-0.1126760563380281</v>
      </c>
      <c r="AA28" s="8">
        <v>0.61538461538461542</v>
      </c>
      <c r="AB28" s="8">
        <v>5.5865921787709549E-2</v>
      </c>
    </row>
    <row r="29" spans="2:28" x14ac:dyDescent="0.3">
      <c r="B29" t="s">
        <v>184</v>
      </c>
      <c r="C29" t="s">
        <v>185</v>
      </c>
      <c r="D29" s="5">
        <v>14</v>
      </c>
      <c r="E29" s="5">
        <v>24</v>
      </c>
      <c r="F29" s="5">
        <v>28</v>
      </c>
      <c r="G29" s="5">
        <v>28</v>
      </c>
      <c r="H29" s="5">
        <v>28</v>
      </c>
      <c r="I29" s="5">
        <v>24</v>
      </c>
      <c r="J29" s="5">
        <v>18</v>
      </c>
      <c r="K29" s="5">
        <v>19</v>
      </c>
      <c r="L29" s="5">
        <v>17</v>
      </c>
      <c r="M29" s="5">
        <v>20</v>
      </c>
      <c r="N29" s="78">
        <v>24</v>
      </c>
      <c r="O29" s="5">
        <v>16</v>
      </c>
      <c r="P29" s="5">
        <v>30</v>
      </c>
      <c r="Q29" s="5">
        <v>26</v>
      </c>
      <c r="R29" s="5">
        <v>30</v>
      </c>
      <c r="S29" s="5">
        <v>20</v>
      </c>
      <c r="T29" s="5">
        <v>21</v>
      </c>
      <c r="U29" s="5">
        <v>13</v>
      </c>
      <c r="V29" s="5">
        <v>23</v>
      </c>
      <c r="W29" s="5">
        <v>17</v>
      </c>
      <c r="X29" s="5">
        <v>23</v>
      </c>
      <c r="Y29" s="8">
        <v>0.35294117647058831</v>
      </c>
      <c r="Z29" s="8">
        <v>0.14999999999999991</v>
      </c>
      <c r="AA29" s="8">
        <v>-4.166666666666663E-2</v>
      </c>
      <c r="AB29" s="8">
        <v>0.64285714285714279</v>
      </c>
    </row>
    <row r="30" spans="2:28" x14ac:dyDescent="0.3">
      <c r="B30" t="s">
        <v>186</v>
      </c>
      <c r="C30" t="s">
        <v>187</v>
      </c>
      <c r="D30" s="5">
        <v>158</v>
      </c>
      <c r="E30" s="5">
        <v>197</v>
      </c>
      <c r="F30" s="5">
        <v>162</v>
      </c>
      <c r="G30" s="5">
        <v>205</v>
      </c>
      <c r="H30" s="5">
        <v>201</v>
      </c>
      <c r="I30" s="5">
        <v>134</v>
      </c>
      <c r="J30" s="5">
        <v>113</v>
      </c>
      <c r="K30" s="5">
        <v>129</v>
      </c>
      <c r="L30" s="5">
        <v>124</v>
      </c>
      <c r="M30" s="5">
        <v>89</v>
      </c>
      <c r="N30" s="78">
        <v>88</v>
      </c>
      <c r="O30" s="5">
        <v>128</v>
      </c>
      <c r="P30" s="5">
        <v>123</v>
      </c>
      <c r="Q30" s="5">
        <v>145</v>
      </c>
      <c r="R30" s="5">
        <v>137</v>
      </c>
      <c r="S30" s="5">
        <v>163</v>
      </c>
      <c r="T30" s="5">
        <v>159</v>
      </c>
      <c r="U30" s="5">
        <v>139</v>
      </c>
      <c r="V30" s="5">
        <v>178</v>
      </c>
      <c r="W30" s="5">
        <v>148</v>
      </c>
      <c r="X30" s="5">
        <v>132</v>
      </c>
      <c r="Y30" s="8">
        <v>-0.1081081081081081</v>
      </c>
      <c r="Z30" s="8">
        <v>-0.19018404907975461</v>
      </c>
      <c r="AA30" s="8">
        <v>0.5</v>
      </c>
      <c r="AB30" s="8">
        <v>-0.16455696202531639</v>
      </c>
    </row>
    <row r="31" spans="2:28" x14ac:dyDescent="0.3">
      <c r="B31" t="s">
        <v>188</v>
      </c>
      <c r="C31" t="s">
        <v>189</v>
      </c>
      <c r="D31" s="5">
        <v>147</v>
      </c>
      <c r="E31" s="5">
        <v>148</v>
      </c>
      <c r="F31" s="5">
        <v>144</v>
      </c>
      <c r="G31" s="5">
        <v>179</v>
      </c>
      <c r="H31" s="5">
        <v>121</v>
      </c>
      <c r="I31" s="5">
        <v>96</v>
      </c>
      <c r="J31" s="5">
        <v>71</v>
      </c>
      <c r="K31" s="5">
        <v>97</v>
      </c>
      <c r="L31" s="5">
        <v>74</v>
      </c>
      <c r="M31" s="5">
        <v>96</v>
      </c>
      <c r="N31" s="78">
        <v>82</v>
      </c>
      <c r="O31" s="5">
        <v>112</v>
      </c>
      <c r="P31" s="5">
        <v>131</v>
      </c>
      <c r="Q31" s="5">
        <v>134</v>
      </c>
      <c r="R31" s="5">
        <v>129</v>
      </c>
      <c r="S31" s="5">
        <v>151</v>
      </c>
      <c r="T31" s="5">
        <v>134</v>
      </c>
      <c r="U31" s="5">
        <v>134</v>
      </c>
      <c r="V31" s="5">
        <v>121</v>
      </c>
      <c r="W31" s="5">
        <v>143</v>
      </c>
      <c r="X31" s="5">
        <v>87</v>
      </c>
      <c r="Y31" s="8">
        <v>-0.39160839160839161</v>
      </c>
      <c r="Z31" s="8">
        <v>-0.42384105960264912</v>
      </c>
      <c r="AA31" s="8">
        <v>6.0975609756097622E-2</v>
      </c>
      <c r="AB31" s="8">
        <v>-0.40816326530612251</v>
      </c>
    </row>
    <row r="32" spans="2:28" x14ac:dyDescent="0.3">
      <c r="B32" t="s">
        <v>190</v>
      </c>
      <c r="C32" t="s">
        <v>191</v>
      </c>
      <c r="D32" s="5">
        <v>143</v>
      </c>
      <c r="E32" s="5">
        <v>137</v>
      </c>
      <c r="F32" s="5">
        <v>121</v>
      </c>
      <c r="G32" s="5">
        <v>151</v>
      </c>
      <c r="H32" s="5">
        <v>155</v>
      </c>
      <c r="I32" s="5">
        <v>133</v>
      </c>
      <c r="J32" s="5">
        <v>94</v>
      </c>
      <c r="K32" s="5">
        <v>100</v>
      </c>
      <c r="L32" s="5">
        <v>79</v>
      </c>
      <c r="M32" s="5">
        <v>69</v>
      </c>
      <c r="N32" s="78">
        <v>85</v>
      </c>
      <c r="O32" s="5">
        <v>78</v>
      </c>
      <c r="P32" s="5">
        <v>111</v>
      </c>
      <c r="Q32" s="5">
        <v>129</v>
      </c>
      <c r="R32" s="5">
        <v>147</v>
      </c>
      <c r="S32" s="5">
        <v>141</v>
      </c>
      <c r="T32" s="5">
        <v>118</v>
      </c>
      <c r="U32" s="5">
        <v>118</v>
      </c>
      <c r="V32" s="5">
        <v>148</v>
      </c>
      <c r="W32" s="5">
        <v>144</v>
      </c>
      <c r="X32" s="5">
        <v>122</v>
      </c>
      <c r="Y32" s="8">
        <v>-0.15277777777777779</v>
      </c>
      <c r="Z32" s="8">
        <v>-0.13475177304964539</v>
      </c>
      <c r="AA32" s="8">
        <v>0.43529411764705878</v>
      </c>
      <c r="AB32" s="8">
        <v>-0.1468531468531469</v>
      </c>
    </row>
    <row r="33" spans="2:28" x14ac:dyDescent="0.3">
      <c r="B33" t="s">
        <v>192</v>
      </c>
      <c r="C33" t="s">
        <v>193</v>
      </c>
      <c r="D33" s="5">
        <v>13</v>
      </c>
      <c r="E33" s="5">
        <v>18</v>
      </c>
      <c r="F33" s="5">
        <v>18</v>
      </c>
      <c r="G33" s="5">
        <v>21</v>
      </c>
      <c r="H33" s="5">
        <v>18</v>
      </c>
      <c r="I33" s="5">
        <v>23</v>
      </c>
      <c r="J33" s="5">
        <v>15</v>
      </c>
      <c r="K33" s="5">
        <v>17</v>
      </c>
      <c r="L33" s="5">
        <v>18</v>
      </c>
      <c r="M33" s="5">
        <v>16</v>
      </c>
      <c r="N33" s="78">
        <v>17</v>
      </c>
      <c r="O33" s="5">
        <v>25</v>
      </c>
      <c r="P33" s="5">
        <v>28</v>
      </c>
      <c r="Q33" s="5">
        <v>27</v>
      </c>
      <c r="R33" s="5">
        <v>16</v>
      </c>
      <c r="S33" s="5">
        <v>29</v>
      </c>
      <c r="T33" s="5">
        <v>30</v>
      </c>
      <c r="U33" s="5">
        <v>30</v>
      </c>
      <c r="V33" s="5">
        <v>19</v>
      </c>
      <c r="W33" s="5">
        <v>25</v>
      </c>
      <c r="X33" s="5">
        <v>32</v>
      </c>
      <c r="Y33" s="8">
        <v>0.28000000000000003</v>
      </c>
      <c r="Z33" s="8">
        <v>0.10344827586206901</v>
      </c>
      <c r="AA33" s="8">
        <v>0.88235294117647056</v>
      </c>
      <c r="AB33" s="8">
        <v>1.4615384615384619</v>
      </c>
    </row>
    <row r="34" spans="2:28" x14ac:dyDescent="0.3">
      <c r="B34" t="s">
        <v>194</v>
      </c>
      <c r="C34" t="s">
        <v>195</v>
      </c>
      <c r="D34" s="5">
        <v>122</v>
      </c>
      <c r="E34" s="5">
        <v>105</v>
      </c>
      <c r="F34" s="5">
        <v>107</v>
      </c>
      <c r="G34" s="5">
        <v>124</v>
      </c>
      <c r="H34" s="5">
        <v>130</v>
      </c>
      <c r="I34" s="5">
        <v>90</v>
      </c>
      <c r="J34" s="5">
        <v>63</v>
      </c>
      <c r="K34" s="5">
        <v>75</v>
      </c>
      <c r="L34" s="5">
        <v>58</v>
      </c>
      <c r="M34" s="5">
        <v>66</v>
      </c>
      <c r="N34" s="78">
        <v>71</v>
      </c>
      <c r="O34" s="5">
        <v>82</v>
      </c>
      <c r="P34" s="5">
        <v>115</v>
      </c>
      <c r="Q34" s="5">
        <v>116</v>
      </c>
      <c r="R34" s="5">
        <v>87</v>
      </c>
      <c r="S34" s="5">
        <v>133</v>
      </c>
      <c r="T34" s="5">
        <v>107</v>
      </c>
      <c r="U34" s="5">
        <v>94</v>
      </c>
      <c r="V34" s="5">
        <v>108</v>
      </c>
      <c r="W34" s="5">
        <v>116</v>
      </c>
      <c r="X34" s="5">
        <v>125</v>
      </c>
      <c r="Y34" s="8">
        <v>7.7586206896551824E-2</v>
      </c>
      <c r="Z34" s="8">
        <v>-6.0150375939849621E-2</v>
      </c>
      <c r="AA34" s="8">
        <v>0.76056338028169002</v>
      </c>
      <c r="AB34" s="8">
        <v>2.4590163934426149E-2</v>
      </c>
    </row>
    <row r="35" spans="2:28" x14ac:dyDescent="0.3">
      <c r="B35" t="s">
        <v>196</v>
      </c>
      <c r="C35" t="s">
        <v>197</v>
      </c>
      <c r="D35" s="5">
        <v>188</v>
      </c>
      <c r="E35" s="5">
        <v>218</v>
      </c>
      <c r="F35" s="5">
        <v>182</v>
      </c>
      <c r="G35" s="5">
        <v>230</v>
      </c>
      <c r="H35" s="5">
        <v>219</v>
      </c>
      <c r="I35" s="5">
        <v>136</v>
      </c>
      <c r="J35" s="5">
        <v>148</v>
      </c>
      <c r="K35" s="5">
        <v>152</v>
      </c>
      <c r="L35" s="5">
        <v>146</v>
      </c>
      <c r="M35" s="5">
        <v>118</v>
      </c>
      <c r="N35" s="78">
        <v>141</v>
      </c>
      <c r="O35" s="5">
        <v>165</v>
      </c>
      <c r="P35" s="5">
        <v>195</v>
      </c>
      <c r="Q35" s="5">
        <v>218</v>
      </c>
      <c r="R35" s="5">
        <v>199</v>
      </c>
      <c r="S35" s="5">
        <v>216</v>
      </c>
      <c r="T35" s="5">
        <v>231</v>
      </c>
      <c r="U35" s="5">
        <v>176</v>
      </c>
      <c r="V35" s="5">
        <v>198</v>
      </c>
      <c r="W35" s="5">
        <v>188</v>
      </c>
      <c r="X35" s="5">
        <v>197</v>
      </c>
      <c r="Y35" s="8">
        <v>4.7872340425531901E-2</v>
      </c>
      <c r="Z35" s="8">
        <v>-8.796296296296291E-2</v>
      </c>
      <c r="AA35" s="8">
        <v>0.39716312056737579</v>
      </c>
      <c r="AB35" s="8">
        <v>4.7872340425531901E-2</v>
      </c>
    </row>
    <row r="36" spans="2:28" x14ac:dyDescent="0.3">
      <c r="B36" t="s">
        <v>198</v>
      </c>
      <c r="C36" t="s">
        <v>199</v>
      </c>
      <c r="D36" s="5">
        <v>83</v>
      </c>
      <c r="E36" s="5">
        <v>71</v>
      </c>
      <c r="F36" s="5">
        <v>94</v>
      </c>
      <c r="G36" s="5">
        <v>84</v>
      </c>
      <c r="H36" s="5">
        <v>113</v>
      </c>
      <c r="I36" s="5">
        <v>59</v>
      </c>
      <c r="J36" s="5">
        <v>36</v>
      </c>
      <c r="K36" s="5">
        <v>70</v>
      </c>
      <c r="L36" s="5">
        <v>60</v>
      </c>
      <c r="M36" s="5">
        <v>49</v>
      </c>
      <c r="N36" s="78">
        <v>59</v>
      </c>
      <c r="O36" s="5">
        <v>76</v>
      </c>
      <c r="P36" s="5">
        <v>79</v>
      </c>
      <c r="Q36" s="5">
        <v>88</v>
      </c>
      <c r="R36" s="5">
        <v>100</v>
      </c>
      <c r="S36" s="5">
        <v>99</v>
      </c>
      <c r="T36" s="5">
        <v>116</v>
      </c>
      <c r="U36" s="5">
        <v>72</v>
      </c>
      <c r="V36" s="5">
        <v>102</v>
      </c>
      <c r="W36" s="5">
        <v>72</v>
      </c>
      <c r="X36" s="5">
        <v>73</v>
      </c>
      <c r="Y36" s="8">
        <v>1.388888888888884E-2</v>
      </c>
      <c r="Z36" s="8">
        <v>-0.26262626262626271</v>
      </c>
      <c r="AA36" s="8">
        <v>0.2372881355932204</v>
      </c>
      <c r="AB36" s="8">
        <v>-0.1204819277108434</v>
      </c>
    </row>
    <row r="37" spans="2:28" x14ac:dyDescent="0.3">
      <c r="B37" t="s">
        <v>200</v>
      </c>
      <c r="C37" t="s">
        <v>201</v>
      </c>
      <c r="D37" s="5">
        <v>46</v>
      </c>
      <c r="E37" s="5">
        <v>41</v>
      </c>
      <c r="F37" s="5">
        <v>37</v>
      </c>
      <c r="G37" s="5">
        <v>59</v>
      </c>
      <c r="H37" s="5">
        <v>51</v>
      </c>
      <c r="I37" s="5">
        <v>46</v>
      </c>
      <c r="J37" s="5">
        <v>23</v>
      </c>
      <c r="K37" s="5">
        <v>25</v>
      </c>
      <c r="L37" s="5">
        <v>33</v>
      </c>
      <c r="M37" s="5">
        <v>24</v>
      </c>
      <c r="N37" s="78">
        <v>27</v>
      </c>
      <c r="O37" s="5">
        <v>27</v>
      </c>
      <c r="P37" s="5">
        <v>35</v>
      </c>
      <c r="Q37" s="5">
        <v>40</v>
      </c>
      <c r="R37" s="5">
        <v>40</v>
      </c>
      <c r="S37" s="5">
        <v>39</v>
      </c>
      <c r="T37" s="5">
        <v>32</v>
      </c>
      <c r="U37" s="5">
        <v>27</v>
      </c>
      <c r="V37" s="5">
        <v>28</v>
      </c>
      <c r="W37" s="5">
        <v>33</v>
      </c>
      <c r="X37" s="5">
        <v>46</v>
      </c>
      <c r="Y37" s="8">
        <v>0.39393939393939398</v>
      </c>
      <c r="Z37" s="8">
        <v>0.17948717948717949</v>
      </c>
      <c r="AA37" s="8">
        <v>0.70370370370370372</v>
      </c>
      <c r="AB37" s="8">
        <v>0</v>
      </c>
    </row>
    <row r="38" spans="2:28" x14ac:dyDescent="0.3">
      <c r="B38" t="s">
        <v>202</v>
      </c>
      <c r="C38" t="s">
        <v>203</v>
      </c>
      <c r="D38" s="5">
        <v>96</v>
      </c>
      <c r="E38" s="5">
        <v>102</v>
      </c>
      <c r="F38" s="5">
        <v>109</v>
      </c>
      <c r="G38" s="5">
        <v>115</v>
      </c>
      <c r="H38" s="5">
        <v>123</v>
      </c>
      <c r="I38" s="5">
        <v>70</v>
      </c>
      <c r="J38" s="5">
        <v>66</v>
      </c>
      <c r="K38" s="5">
        <v>71</v>
      </c>
      <c r="L38" s="5">
        <v>74</v>
      </c>
      <c r="M38" s="5">
        <v>58</v>
      </c>
      <c r="N38" s="78">
        <v>90</v>
      </c>
      <c r="O38" s="5">
        <v>86</v>
      </c>
      <c r="P38" s="5">
        <v>111</v>
      </c>
      <c r="Q38" s="5">
        <v>100</v>
      </c>
      <c r="R38" s="5">
        <v>112</v>
      </c>
      <c r="S38" s="5">
        <v>141</v>
      </c>
      <c r="T38" s="5">
        <v>99</v>
      </c>
      <c r="U38" s="5">
        <v>73</v>
      </c>
      <c r="V38" s="5">
        <v>112</v>
      </c>
      <c r="W38" s="5">
        <v>94</v>
      </c>
      <c r="X38" s="5">
        <v>106</v>
      </c>
      <c r="Y38" s="8">
        <v>0.1276595744680851</v>
      </c>
      <c r="Z38" s="8">
        <v>-0.24822695035461001</v>
      </c>
      <c r="AA38" s="8">
        <v>0.17777777777777801</v>
      </c>
      <c r="AB38" s="8">
        <v>0.1041666666666667</v>
      </c>
    </row>
    <row r="39" spans="2:28" x14ac:dyDescent="0.3">
      <c r="B39" s="40" t="s">
        <v>204</v>
      </c>
      <c r="C39" s="40" t="s">
        <v>205</v>
      </c>
      <c r="D39" s="46">
        <v>4523</v>
      </c>
      <c r="E39" s="46">
        <v>4959</v>
      </c>
      <c r="F39" s="46">
        <v>5077</v>
      </c>
      <c r="G39" s="46">
        <v>5360</v>
      </c>
      <c r="H39" s="46">
        <v>5397</v>
      </c>
      <c r="I39" s="46">
        <v>3653</v>
      </c>
      <c r="J39" s="46">
        <v>2852</v>
      </c>
      <c r="K39" s="46">
        <v>3032</v>
      </c>
      <c r="L39" s="46">
        <v>2776</v>
      </c>
      <c r="M39" s="46">
        <v>2664</v>
      </c>
      <c r="N39" s="79">
        <v>2856</v>
      </c>
      <c r="O39" s="46">
        <v>3794</v>
      </c>
      <c r="P39" s="46">
        <v>4074</v>
      </c>
      <c r="Q39" s="46">
        <v>4413</v>
      </c>
      <c r="R39" s="46">
        <v>4528</v>
      </c>
      <c r="S39" s="46">
        <v>4632</v>
      </c>
      <c r="T39" s="46">
        <v>4171</v>
      </c>
      <c r="U39" s="46">
        <v>3471</v>
      </c>
      <c r="V39" s="46">
        <v>4375</v>
      </c>
      <c r="W39" s="46">
        <v>4205</v>
      </c>
      <c r="X39" s="46">
        <v>4257</v>
      </c>
      <c r="Y39" s="47">
        <v>1.236623067776454E-2</v>
      </c>
      <c r="Z39" s="47">
        <v>-8.0958549222797882E-2</v>
      </c>
      <c r="AA39" s="47">
        <v>0.49054621848739499</v>
      </c>
      <c r="AB39" s="47">
        <v>-5.8810523988503172E-2</v>
      </c>
    </row>
    <row r="41" spans="2:28" ht="43.2" customHeight="1" x14ac:dyDescent="0.3">
      <c r="B41" s="123" t="s">
        <v>322</v>
      </c>
      <c r="C41" s="123"/>
      <c r="D41" s="123"/>
      <c r="E41" s="123"/>
      <c r="F41" s="123"/>
      <c r="G41" s="123"/>
      <c r="H41" s="123"/>
      <c r="I41" s="123"/>
      <c r="J41" s="123"/>
      <c r="K41" s="123"/>
      <c r="L41" s="123"/>
      <c r="M41" s="123"/>
      <c r="N41" s="123"/>
      <c r="O41" s="123"/>
      <c r="P41" s="123"/>
      <c r="Q41" s="123"/>
      <c r="R41" s="123"/>
      <c r="S41" s="123"/>
      <c r="T41" s="123"/>
      <c r="U41" s="123"/>
      <c r="V41" s="123"/>
      <c r="W41" s="123"/>
      <c r="X41" s="123"/>
    </row>
    <row r="43" spans="2:28" x14ac:dyDescent="0.3">
      <c r="B43" t="s">
        <v>206</v>
      </c>
      <c r="AB43" s="38" t="s">
        <v>207</v>
      </c>
    </row>
    <row r="44" spans="2:28" x14ac:dyDescent="0.3">
      <c r="B44" s="2" t="s">
        <v>208</v>
      </c>
      <c r="AB44" s="38" t="s">
        <v>209</v>
      </c>
    </row>
    <row r="45" spans="2:28" x14ac:dyDescent="0.3">
      <c r="AB45" s="38" t="s">
        <v>210</v>
      </c>
    </row>
    <row r="46" spans="2:28" x14ac:dyDescent="0.3">
      <c r="B46" s="2" t="s">
        <v>112</v>
      </c>
    </row>
  </sheetData>
  <mergeCells count="3">
    <mergeCell ref="Y5:AB5"/>
    <mergeCell ref="B5:X5"/>
    <mergeCell ref="B41:X41"/>
  </mergeCells>
  <hyperlinks>
    <hyperlink ref="AB2" location="index!A1" display="return to index" xr:uid="{00000000-0004-0000-3000-000000000000}"/>
    <hyperlink ref="B3" r:id="rId1" xr:uid="{00000000-0004-0000-3000-000001000000}"/>
    <hyperlink ref="B44" r:id="rId2" xr:uid="{00000000-0004-0000-3000-000002000000}"/>
    <hyperlink ref="B46" location="index!A1" display="return to index" xr:uid="{00000000-0004-0000-3000-000003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B46"/>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44140625" customWidth="1"/>
    <col min="4" max="24" width="7.21875" customWidth="1"/>
    <col min="25" max="28" width="8.10937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6" t="s">
        <v>342</v>
      </c>
      <c r="C5" s="116"/>
      <c r="D5" s="116"/>
      <c r="E5" s="116"/>
      <c r="F5" s="116"/>
      <c r="G5" s="116"/>
      <c r="H5" s="116"/>
      <c r="I5" s="116"/>
      <c r="J5" s="116"/>
      <c r="K5" s="116"/>
      <c r="L5" s="116"/>
      <c r="M5" s="116"/>
      <c r="N5" s="116"/>
      <c r="O5" s="116"/>
      <c r="P5" s="116"/>
      <c r="Q5" s="116"/>
      <c r="R5" s="116"/>
      <c r="S5" s="10"/>
      <c r="T5" s="10"/>
      <c r="U5" s="10"/>
      <c r="V5" s="10"/>
      <c r="W5" s="10"/>
      <c r="X5" s="10"/>
      <c r="Y5" s="116" t="s">
        <v>211</v>
      </c>
      <c r="Z5" s="116"/>
      <c r="AA5" s="116"/>
      <c r="AB5" s="116"/>
    </row>
    <row r="6" spans="2:28" ht="27"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77"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97">
        <v>159973553.36000001</v>
      </c>
      <c r="E7" s="97">
        <v>263476625.40000001</v>
      </c>
      <c r="F7" s="97">
        <v>243530971.69</v>
      </c>
      <c r="G7" s="97">
        <v>367880270.75999999</v>
      </c>
      <c r="H7" s="97">
        <v>368233078.73000002</v>
      </c>
      <c r="I7" s="97">
        <v>218111346.38</v>
      </c>
      <c r="J7" s="97">
        <v>383348795.39999998</v>
      </c>
      <c r="K7" s="97">
        <v>191344244</v>
      </c>
      <c r="L7" s="97">
        <v>178319345.21000001</v>
      </c>
      <c r="M7" s="97">
        <v>201133815.40000001</v>
      </c>
      <c r="N7" s="98">
        <v>404575825.60000002</v>
      </c>
      <c r="O7" s="97">
        <v>536320602</v>
      </c>
      <c r="P7" s="97">
        <v>345705591</v>
      </c>
      <c r="Q7" s="97">
        <v>256399217</v>
      </c>
      <c r="R7" s="97">
        <v>317507554</v>
      </c>
      <c r="S7" s="97">
        <v>243014586</v>
      </c>
      <c r="T7" s="97">
        <v>177863369</v>
      </c>
      <c r="U7" s="97">
        <v>102681583</v>
      </c>
      <c r="V7" s="97">
        <v>159964319</v>
      </c>
      <c r="W7" s="97">
        <v>148857007</v>
      </c>
      <c r="X7" s="97">
        <v>241950274</v>
      </c>
      <c r="Y7" s="8">
        <v>0.62538720128908687</v>
      </c>
      <c r="Z7" s="8">
        <v>-4.3796218882103943E-3</v>
      </c>
      <c r="AA7" s="8">
        <v>-0.40196556815726858</v>
      </c>
      <c r="AB7" s="8">
        <v>0.5124392058449927</v>
      </c>
    </row>
    <row r="8" spans="2:28" x14ac:dyDescent="0.3">
      <c r="B8" t="s">
        <v>142</v>
      </c>
      <c r="C8" t="s">
        <v>143</v>
      </c>
      <c r="D8" s="97">
        <v>39442046.829999998</v>
      </c>
      <c r="E8" s="97">
        <v>82313181.219999999</v>
      </c>
      <c r="F8" s="97">
        <v>87639342.040000007</v>
      </c>
      <c r="G8" s="97">
        <v>114789736.53</v>
      </c>
      <c r="H8" s="97">
        <v>169193680.5</v>
      </c>
      <c r="I8" s="97">
        <v>88158066.019999996</v>
      </c>
      <c r="J8" s="97">
        <v>153760354.09999999</v>
      </c>
      <c r="K8" s="97">
        <v>75608206.159999996</v>
      </c>
      <c r="L8" s="97">
        <v>99752506.799999997</v>
      </c>
      <c r="M8" s="97">
        <v>84089177</v>
      </c>
      <c r="N8" s="98">
        <v>152426073.5</v>
      </c>
      <c r="O8" s="97">
        <v>106895924.8</v>
      </c>
      <c r="P8" s="97">
        <v>126860332</v>
      </c>
      <c r="Q8" s="97">
        <v>71811000</v>
      </c>
      <c r="R8" s="97">
        <v>102741912</v>
      </c>
      <c r="S8" s="97">
        <v>116599159</v>
      </c>
      <c r="T8" s="97">
        <v>88733166</v>
      </c>
      <c r="U8" s="97">
        <v>54668443</v>
      </c>
      <c r="V8" s="97">
        <v>89233513</v>
      </c>
      <c r="W8" s="97">
        <v>54569866</v>
      </c>
      <c r="X8" s="97">
        <v>81290011</v>
      </c>
      <c r="Y8" s="8">
        <v>0.48965018532389282</v>
      </c>
      <c r="Z8" s="8">
        <v>-0.30282506583087793</v>
      </c>
      <c r="AA8" s="8">
        <v>-0.46669221916288478</v>
      </c>
      <c r="AB8" s="8">
        <v>1.0609987952798141</v>
      </c>
    </row>
    <row r="9" spans="2:28" x14ac:dyDescent="0.3">
      <c r="B9" t="s">
        <v>144</v>
      </c>
      <c r="C9" t="s">
        <v>145</v>
      </c>
      <c r="D9" s="97">
        <v>22652737</v>
      </c>
      <c r="E9" s="97">
        <v>30061496.23</v>
      </c>
      <c r="F9" s="97">
        <v>40762916</v>
      </c>
      <c r="G9" s="97">
        <v>46781977.25</v>
      </c>
      <c r="H9" s="97">
        <v>60507134</v>
      </c>
      <c r="I9" s="97">
        <v>20846568.239999998</v>
      </c>
      <c r="J9" s="97">
        <v>20884862.25</v>
      </c>
      <c r="K9" s="97">
        <v>31403181.579999998</v>
      </c>
      <c r="L9" s="97">
        <v>28857334.91</v>
      </c>
      <c r="M9" s="97">
        <v>25513070</v>
      </c>
      <c r="N9" s="98">
        <v>15797240</v>
      </c>
      <c r="O9" s="97">
        <v>13188412.199999999</v>
      </c>
      <c r="P9" s="97">
        <v>31702675</v>
      </c>
      <c r="Q9" s="97">
        <v>29577795</v>
      </c>
      <c r="R9" s="97">
        <v>18254473</v>
      </c>
      <c r="S9" s="97">
        <v>24984851</v>
      </c>
      <c r="T9" s="97">
        <v>20998434</v>
      </c>
      <c r="U9" s="97">
        <v>19726298</v>
      </c>
      <c r="V9" s="97">
        <v>38269010</v>
      </c>
      <c r="W9" s="97">
        <v>25944020</v>
      </c>
      <c r="X9" s="97">
        <v>20390098</v>
      </c>
      <c r="Y9" s="8">
        <v>-0.21407330089939799</v>
      </c>
      <c r="Z9" s="8">
        <v>-0.1839015569874721</v>
      </c>
      <c r="AA9" s="8">
        <v>0.29073800233458508</v>
      </c>
      <c r="AB9" s="8">
        <v>-9.9883691758748672E-2</v>
      </c>
    </row>
    <row r="10" spans="2:28" x14ac:dyDescent="0.3">
      <c r="B10" t="s">
        <v>146</v>
      </c>
      <c r="C10" t="s">
        <v>147</v>
      </c>
      <c r="D10" s="97">
        <v>31998246</v>
      </c>
      <c r="E10" s="97">
        <v>30266624</v>
      </c>
      <c r="F10" s="97">
        <v>44844479.780000001</v>
      </c>
      <c r="G10" s="97">
        <v>44098466.859999999</v>
      </c>
      <c r="H10" s="97">
        <v>67201891.739999995</v>
      </c>
      <c r="I10" s="97">
        <v>28596379.449999999</v>
      </c>
      <c r="J10" s="97">
        <v>22291398.899999999</v>
      </c>
      <c r="K10" s="97">
        <v>18410417</v>
      </c>
      <c r="L10" s="97">
        <v>15649379</v>
      </c>
      <c r="M10" s="97">
        <v>11506218</v>
      </c>
      <c r="N10" s="98">
        <v>19655500</v>
      </c>
      <c r="O10" s="97">
        <v>20064933.329999998</v>
      </c>
      <c r="P10" s="97">
        <v>22234329.879999999</v>
      </c>
      <c r="Q10" s="97">
        <v>27994015</v>
      </c>
      <c r="R10" s="97">
        <v>44078970</v>
      </c>
      <c r="S10" s="97">
        <v>22475936</v>
      </c>
      <c r="T10" s="97">
        <v>24980435</v>
      </c>
      <c r="U10" s="97">
        <v>29715000</v>
      </c>
      <c r="V10" s="97">
        <v>39477242</v>
      </c>
      <c r="W10" s="97">
        <v>38075572</v>
      </c>
      <c r="X10" s="97">
        <v>27125403</v>
      </c>
      <c r="Y10" s="8">
        <v>-0.28759040048039203</v>
      </c>
      <c r="Z10" s="8">
        <v>0.20686422136101479</v>
      </c>
      <c r="AA10" s="8">
        <v>0.38004136246852022</v>
      </c>
      <c r="AB10" s="8">
        <v>-0.15228469085461749</v>
      </c>
    </row>
    <row r="11" spans="2:28" x14ac:dyDescent="0.3">
      <c r="B11" t="s">
        <v>148</v>
      </c>
      <c r="C11" t="s">
        <v>149</v>
      </c>
      <c r="D11" s="97">
        <v>664785196.13</v>
      </c>
      <c r="E11" s="97">
        <v>862652622.21000004</v>
      </c>
      <c r="F11" s="97">
        <v>1171449292.1800001</v>
      </c>
      <c r="G11" s="97">
        <v>1694154418.3</v>
      </c>
      <c r="H11" s="97">
        <v>1145386890.1500001</v>
      </c>
      <c r="I11" s="97">
        <v>730080551.25999999</v>
      </c>
      <c r="J11" s="97">
        <v>466570905.89999998</v>
      </c>
      <c r="K11" s="97">
        <v>449340315.44999999</v>
      </c>
      <c r="L11" s="97">
        <v>300401542.06</v>
      </c>
      <c r="M11" s="97">
        <v>364252671.47000003</v>
      </c>
      <c r="N11" s="98">
        <v>803436948</v>
      </c>
      <c r="O11" s="97">
        <v>873162724.19000006</v>
      </c>
      <c r="P11" s="97">
        <v>998620311.96000004</v>
      </c>
      <c r="Q11" s="97">
        <v>1214913577</v>
      </c>
      <c r="R11" s="97">
        <v>900141890</v>
      </c>
      <c r="S11" s="97">
        <v>854514675</v>
      </c>
      <c r="T11" s="97">
        <v>918167117</v>
      </c>
      <c r="U11" s="97">
        <v>607261285</v>
      </c>
      <c r="V11" s="97">
        <v>943169267</v>
      </c>
      <c r="W11" s="97">
        <v>570606987</v>
      </c>
      <c r="X11" s="97">
        <v>670209621</v>
      </c>
      <c r="Y11" s="8">
        <v>0.17455558075737329</v>
      </c>
      <c r="Z11" s="8">
        <v>-0.2156838956569119</v>
      </c>
      <c r="AA11" s="8">
        <v>-0.16582175780145969</v>
      </c>
      <c r="AB11" s="8">
        <v>8.1596655605118418E-3</v>
      </c>
    </row>
    <row r="12" spans="2:28" x14ac:dyDescent="0.3">
      <c r="B12" t="s">
        <v>150</v>
      </c>
      <c r="C12" t="s">
        <v>151</v>
      </c>
      <c r="D12" s="97">
        <v>17085406</v>
      </c>
      <c r="E12" s="97">
        <v>10702254</v>
      </c>
      <c r="F12" s="97">
        <v>10841395</v>
      </c>
      <c r="G12" s="97">
        <v>23178074</v>
      </c>
      <c r="H12" s="97">
        <v>13550901</v>
      </c>
      <c r="I12" s="97">
        <v>11363531</v>
      </c>
      <c r="J12" s="97">
        <v>5392504</v>
      </c>
      <c r="K12" s="97">
        <v>2832810</v>
      </c>
      <c r="L12" s="97">
        <v>19415184</v>
      </c>
      <c r="M12" s="97">
        <v>7507250</v>
      </c>
      <c r="N12" s="98">
        <v>2189850</v>
      </c>
      <c r="O12" s="97">
        <v>14345835</v>
      </c>
      <c r="P12" s="97">
        <v>9257020</v>
      </c>
      <c r="Q12" s="97">
        <v>5285727</v>
      </c>
      <c r="R12" s="97">
        <v>11700286</v>
      </c>
      <c r="S12" s="97">
        <v>8721078</v>
      </c>
      <c r="T12" s="97">
        <v>6839885</v>
      </c>
      <c r="U12" s="97">
        <v>7626202</v>
      </c>
      <c r="V12" s="97">
        <v>9570189</v>
      </c>
      <c r="W12" s="97">
        <v>5737752</v>
      </c>
      <c r="X12" s="97">
        <v>4616073</v>
      </c>
      <c r="Y12" s="8">
        <v>-0.1954910215708173</v>
      </c>
      <c r="Z12" s="8">
        <v>-0.47069926447166283</v>
      </c>
      <c r="AA12" s="8">
        <v>1.1079402698814991</v>
      </c>
      <c r="AB12" s="8">
        <v>-0.72982362842299442</v>
      </c>
    </row>
    <row r="13" spans="2:28" x14ac:dyDescent="0.3">
      <c r="B13" t="s">
        <v>152</v>
      </c>
      <c r="C13" t="s">
        <v>153</v>
      </c>
      <c r="D13" s="91">
        <v>82284784.329999998</v>
      </c>
      <c r="E13" s="91">
        <v>99625505.189999998</v>
      </c>
      <c r="F13" s="91">
        <v>78925787.549999997</v>
      </c>
      <c r="G13" s="91">
        <v>119575222.09999999</v>
      </c>
      <c r="H13" s="91">
        <v>163796232</v>
      </c>
      <c r="I13" s="91">
        <v>37395769.5</v>
      </c>
      <c r="J13" s="91">
        <v>30467038.5</v>
      </c>
      <c r="K13" s="91">
        <v>34718676.68</v>
      </c>
      <c r="L13" s="91">
        <v>45710717.560000002</v>
      </c>
      <c r="M13" s="91">
        <v>23132343.350000001</v>
      </c>
      <c r="N13" s="99">
        <v>46286994</v>
      </c>
      <c r="O13" s="91">
        <v>63765978.549999997</v>
      </c>
      <c r="P13" s="91">
        <v>23847619</v>
      </c>
      <c r="Q13" s="91">
        <v>76882763</v>
      </c>
      <c r="R13" s="91">
        <v>40477360</v>
      </c>
      <c r="S13" s="91">
        <v>38301757</v>
      </c>
      <c r="T13" s="91">
        <v>34700732</v>
      </c>
      <c r="U13" s="91">
        <v>21399479</v>
      </c>
      <c r="V13" s="91">
        <v>51825060</v>
      </c>
      <c r="W13" s="91">
        <v>45887946</v>
      </c>
      <c r="X13" s="91">
        <v>32773287</v>
      </c>
      <c r="Y13" s="8">
        <v>-0.28579747282652401</v>
      </c>
      <c r="Z13" s="8">
        <v>-0.1443398536521445</v>
      </c>
      <c r="AA13" s="8">
        <v>-0.29195473354782991</v>
      </c>
      <c r="AB13" s="8">
        <v>-0.60170902473823129</v>
      </c>
    </row>
    <row r="14" spans="2:28" x14ac:dyDescent="0.3">
      <c r="B14" t="s">
        <v>154</v>
      </c>
      <c r="C14" t="s">
        <v>155</v>
      </c>
      <c r="D14" s="91">
        <v>82865677.299999997</v>
      </c>
      <c r="E14" s="91">
        <v>115705482.5</v>
      </c>
      <c r="F14" s="91">
        <v>148425653.97</v>
      </c>
      <c r="G14" s="91">
        <v>120605657.31999999</v>
      </c>
      <c r="H14" s="91">
        <v>142519185</v>
      </c>
      <c r="I14" s="91">
        <v>30503939.399999999</v>
      </c>
      <c r="J14" s="91">
        <v>31849754.300000001</v>
      </c>
      <c r="K14" s="91">
        <v>59079222.469999999</v>
      </c>
      <c r="L14" s="91">
        <v>53662433.329999998</v>
      </c>
      <c r="M14" s="91">
        <v>32557152</v>
      </c>
      <c r="N14" s="99">
        <v>33391856.48</v>
      </c>
      <c r="O14" s="91">
        <v>96441464.599999994</v>
      </c>
      <c r="P14" s="91">
        <v>146134817</v>
      </c>
      <c r="Q14" s="91">
        <v>62245398</v>
      </c>
      <c r="R14" s="91">
        <v>104462874</v>
      </c>
      <c r="S14" s="91">
        <v>130144904</v>
      </c>
      <c r="T14" s="91">
        <v>98145423</v>
      </c>
      <c r="U14" s="91">
        <v>37649378</v>
      </c>
      <c r="V14" s="91">
        <v>70851981</v>
      </c>
      <c r="W14" s="91">
        <v>59236122</v>
      </c>
      <c r="X14" s="91">
        <v>50284793</v>
      </c>
      <c r="Y14" s="8">
        <v>-0.15111267749769311</v>
      </c>
      <c r="Z14" s="8">
        <v>-0.61362457188488917</v>
      </c>
      <c r="AA14" s="8">
        <v>0.50589988999617308</v>
      </c>
      <c r="AB14" s="8">
        <v>-0.39317707115392148</v>
      </c>
    </row>
    <row r="15" spans="2:28" x14ac:dyDescent="0.3">
      <c r="B15" t="s">
        <v>156</v>
      </c>
      <c r="C15" t="s">
        <v>157</v>
      </c>
      <c r="D15" s="91">
        <v>25040344.5</v>
      </c>
      <c r="E15" s="91">
        <v>54734340.490000002</v>
      </c>
      <c r="F15" s="91">
        <v>70829461.329999998</v>
      </c>
      <c r="G15" s="91">
        <v>135378853</v>
      </c>
      <c r="H15" s="91">
        <v>53921985</v>
      </c>
      <c r="I15" s="91">
        <v>21503227</v>
      </c>
      <c r="J15" s="91">
        <v>27240117.329999998</v>
      </c>
      <c r="K15" s="91">
        <v>15217732.76</v>
      </c>
      <c r="L15" s="91">
        <v>18563066.640000001</v>
      </c>
      <c r="M15" s="91">
        <v>15510304</v>
      </c>
      <c r="N15" s="99">
        <v>18750789</v>
      </c>
      <c r="O15" s="91">
        <v>28618469</v>
      </c>
      <c r="P15" s="91">
        <v>56681799</v>
      </c>
      <c r="Q15" s="91">
        <v>20241111</v>
      </c>
      <c r="R15" s="91">
        <v>22415939</v>
      </c>
      <c r="S15" s="91">
        <v>18717608</v>
      </c>
      <c r="T15" s="91">
        <v>19275766</v>
      </c>
      <c r="U15" s="91">
        <v>15858609</v>
      </c>
      <c r="V15" s="91">
        <v>20583381</v>
      </c>
      <c r="W15" s="91">
        <v>31309081</v>
      </c>
      <c r="X15" s="91">
        <v>20944413</v>
      </c>
      <c r="Y15" s="8">
        <v>-0.33104350779251562</v>
      </c>
      <c r="Z15" s="8">
        <v>0.1189684600724623</v>
      </c>
      <c r="AA15" s="8">
        <v>0.1169883571299319</v>
      </c>
      <c r="AB15" s="8">
        <v>-0.1635732886981647</v>
      </c>
    </row>
    <row r="16" spans="2:28" x14ac:dyDescent="0.3">
      <c r="B16" t="s">
        <v>158</v>
      </c>
      <c r="C16" t="s">
        <v>159</v>
      </c>
      <c r="D16" s="91">
        <v>10305659</v>
      </c>
      <c r="E16" s="91">
        <v>15949925</v>
      </c>
      <c r="F16" s="91">
        <v>46630249.170000002</v>
      </c>
      <c r="G16" s="91">
        <v>27016533.800000001</v>
      </c>
      <c r="H16" s="91">
        <v>31641176.52</v>
      </c>
      <c r="I16" s="91">
        <v>14405550</v>
      </c>
      <c r="J16" s="91">
        <v>19799698</v>
      </c>
      <c r="K16" s="91">
        <v>27463000</v>
      </c>
      <c r="L16" s="91">
        <v>11356393.9</v>
      </c>
      <c r="M16" s="91">
        <v>12238923</v>
      </c>
      <c r="N16" s="99">
        <v>5758500</v>
      </c>
      <c r="O16" s="91">
        <v>11814571</v>
      </c>
      <c r="P16" s="91">
        <v>63820113</v>
      </c>
      <c r="Q16" s="91">
        <v>12279493</v>
      </c>
      <c r="R16" s="91">
        <v>32333702</v>
      </c>
      <c r="S16" s="91">
        <v>20698784</v>
      </c>
      <c r="T16" s="91">
        <v>17491098</v>
      </c>
      <c r="U16" s="91">
        <v>39707223</v>
      </c>
      <c r="V16" s="91">
        <v>18889607</v>
      </c>
      <c r="W16" s="91">
        <v>20749911</v>
      </c>
      <c r="X16" s="91">
        <v>13181123</v>
      </c>
      <c r="Y16" s="8">
        <v>-0.36476243199308178</v>
      </c>
      <c r="Z16" s="8">
        <v>-0.3631933644024693</v>
      </c>
      <c r="AA16" s="8">
        <v>1.288985499696101</v>
      </c>
      <c r="AB16" s="8">
        <v>0.27901796479002461</v>
      </c>
    </row>
    <row r="17" spans="2:28" x14ac:dyDescent="0.3">
      <c r="B17" t="s">
        <v>160</v>
      </c>
      <c r="C17" t="s">
        <v>161</v>
      </c>
      <c r="D17" s="91">
        <v>10650412</v>
      </c>
      <c r="E17" s="91">
        <v>44362489.5</v>
      </c>
      <c r="F17" s="91">
        <v>27115824</v>
      </c>
      <c r="G17" s="91">
        <v>28265761.120000001</v>
      </c>
      <c r="H17" s="91">
        <v>38380704.210000001</v>
      </c>
      <c r="I17" s="91">
        <v>16600516</v>
      </c>
      <c r="J17" s="91">
        <v>30462533</v>
      </c>
      <c r="K17" s="91">
        <v>16514267</v>
      </c>
      <c r="L17" s="91">
        <v>14559210</v>
      </c>
      <c r="M17" s="91">
        <v>15720795</v>
      </c>
      <c r="N17" s="99">
        <v>10677150</v>
      </c>
      <c r="O17" s="91">
        <v>15898143</v>
      </c>
      <c r="P17" s="91">
        <v>35541245.670000002</v>
      </c>
      <c r="Q17" s="91">
        <v>80594552</v>
      </c>
      <c r="R17" s="91">
        <v>59525488</v>
      </c>
      <c r="S17" s="91">
        <v>37645478</v>
      </c>
      <c r="T17" s="91">
        <v>57953554</v>
      </c>
      <c r="U17" s="91">
        <v>40432857</v>
      </c>
      <c r="V17" s="91">
        <v>24906092</v>
      </c>
      <c r="W17" s="91">
        <v>60005014</v>
      </c>
      <c r="X17" s="91">
        <v>53021400</v>
      </c>
      <c r="Y17" s="8">
        <v>-0.11638384085703241</v>
      </c>
      <c r="Z17" s="8">
        <v>0.40844007877918309</v>
      </c>
      <c r="AA17" s="8">
        <v>3.9658757252637642</v>
      </c>
      <c r="AB17" s="8">
        <v>3.978342621862891</v>
      </c>
    </row>
    <row r="18" spans="2:28" x14ac:dyDescent="0.3">
      <c r="B18" t="s">
        <v>162</v>
      </c>
      <c r="C18" t="s">
        <v>163</v>
      </c>
      <c r="D18" s="91">
        <v>16340350</v>
      </c>
      <c r="E18" s="91">
        <v>21402029.600000001</v>
      </c>
      <c r="F18" s="91">
        <v>39041228</v>
      </c>
      <c r="G18" s="91">
        <v>244583956</v>
      </c>
      <c r="H18" s="91">
        <v>44513435</v>
      </c>
      <c r="I18" s="91">
        <v>8939993</v>
      </c>
      <c r="J18" s="91">
        <v>9763331.1500000004</v>
      </c>
      <c r="K18" s="91">
        <v>14547373.460000001</v>
      </c>
      <c r="L18" s="91">
        <v>12120039.890000001</v>
      </c>
      <c r="M18" s="91">
        <v>10047986</v>
      </c>
      <c r="N18" s="99">
        <v>13898600</v>
      </c>
      <c r="O18" s="91">
        <v>37036180</v>
      </c>
      <c r="P18" s="91">
        <v>16242407</v>
      </c>
      <c r="Q18" s="91">
        <v>19252923</v>
      </c>
      <c r="R18" s="91">
        <v>25217292</v>
      </c>
      <c r="S18" s="91">
        <v>30571424</v>
      </c>
      <c r="T18" s="91">
        <v>17384950</v>
      </c>
      <c r="U18" s="91">
        <v>15827716</v>
      </c>
      <c r="V18" s="91">
        <v>14821351</v>
      </c>
      <c r="W18" s="91">
        <v>8947666</v>
      </c>
      <c r="X18" s="91">
        <v>9897115</v>
      </c>
      <c r="Y18" s="8">
        <v>0.10611135909632741</v>
      </c>
      <c r="Z18" s="8">
        <v>-0.67626254504860484</v>
      </c>
      <c r="AA18" s="8">
        <v>-0.28790561639301798</v>
      </c>
      <c r="AB18" s="8">
        <v>-0.39431438127090301</v>
      </c>
    </row>
    <row r="19" spans="2:28" x14ac:dyDescent="0.3">
      <c r="B19" t="s">
        <v>164</v>
      </c>
      <c r="C19" t="s">
        <v>165</v>
      </c>
      <c r="D19" s="91">
        <v>46758323.100000001</v>
      </c>
      <c r="E19" s="91">
        <v>58067010.549999997</v>
      </c>
      <c r="F19" s="91">
        <v>93988219</v>
      </c>
      <c r="G19" s="91">
        <v>86145580</v>
      </c>
      <c r="H19" s="91">
        <v>89891056</v>
      </c>
      <c r="I19" s="91">
        <v>51990257</v>
      </c>
      <c r="J19" s="91">
        <v>24167448.969999999</v>
      </c>
      <c r="K19" s="91">
        <v>32938180.02</v>
      </c>
      <c r="L19" s="91">
        <v>12647483</v>
      </c>
      <c r="M19" s="91">
        <v>21640307</v>
      </c>
      <c r="N19" s="99">
        <v>20563524</v>
      </c>
      <c r="O19" s="91">
        <v>34309166</v>
      </c>
      <c r="P19" s="91">
        <v>33783108</v>
      </c>
      <c r="Q19" s="91">
        <v>27186310</v>
      </c>
      <c r="R19" s="91">
        <v>60847561</v>
      </c>
      <c r="S19" s="91">
        <v>40947482</v>
      </c>
      <c r="T19" s="91">
        <v>29781879</v>
      </c>
      <c r="U19" s="91">
        <v>31719634</v>
      </c>
      <c r="V19" s="91">
        <v>218156502</v>
      </c>
      <c r="W19" s="91">
        <v>32007794</v>
      </c>
      <c r="X19" s="91">
        <v>57657010</v>
      </c>
      <c r="Y19" s="8">
        <v>0.80134282293868808</v>
      </c>
      <c r="Z19" s="8">
        <v>0.40807217401060208</v>
      </c>
      <c r="AA19" s="8">
        <v>1.803848698306769</v>
      </c>
      <c r="AB19" s="8">
        <v>0.23308549531794459</v>
      </c>
    </row>
    <row r="20" spans="2:28" x14ac:dyDescent="0.3">
      <c r="B20" t="s">
        <v>166</v>
      </c>
      <c r="C20" t="s">
        <v>167</v>
      </c>
      <c r="D20" s="91">
        <v>153105366</v>
      </c>
      <c r="E20" s="91">
        <v>127456028.87</v>
      </c>
      <c r="F20" s="91">
        <v>339169770</v>
      </c>
      <c r="G20" s="91">
        <v>191928603.50999999</v>
      </c>
      <c r="H20" s="91">
        <v>187935925.13999999</v>
      </c>
      <c r="I20" s="91">
        <v>97989724.680000007</v>
      </c>
      <c r="J20" s="91">
        <v>62015188.619999997</v>
      </c>
      <c r="K20" s="91">
        <v>87219683.159999996</v>
      </c>
      <c r="L20" s="91">
        <v>83430378.870000005</v>
      </c>
      <c r="M20" s="91">
        <v>88027710.75</v>
      </c>
      <c r="N20" s="99">
        <v>56584577</v>
      </c>
      <c r="O20" s="91">
        <v>109526404</v>
      </c>
      <c r="P20" s="91">
        <v>133949092</v>
      </c>
      <c r="Q20" s="91">
        <v>125953867</v>
      </c>
      <c r="R20" s="91">
        <v>115973576</v>
      </c>
      <c r="S20" s="91">
        <v>109390918</v>
      </c>
      <c r="T20" s="91">
        <v>73425095</v>
      </c>
      <c r="U20" s="91">
        <v>62619053</v>
      </c>
      <c r="V20" s="91">
        <v>126283160</v>
      </c>
      <c r="W20" s="91">
        <v>107613768</v>
      </c>
      <c r="X20" s="91">
        <v>91029974</v>
      </c>
      <c r="Y20" s="8">
        <v>-0.15410476101905471</v>
      </c>
      <c r="Z20" s="8">
        <v>-0.1678470602102452</v>
      </c>
      <c r="AA20" s="8">
        <v>0.60874179548960838</v>
      </c>
      <c r="AB20" s="8">
        <v>-0.40544230174140339</v>
      </c>
    </row>
    <row r="21" spans="2:28" x14ac:dyDescent="0.3">
      <c r="B21" t="s">
        <v>168</v>
      </c>
      <c r="C21" t="s">
        <v>169</v>
      </c>
      <c r="D21" s="91">
        <v>753783153.89999998</v>
      </c>
      <c r="E21" s="91">
        <v>869706990.82000005</v>
      </c>
      <c r="F21" s="91">
        <v>1459668585.8599999</v>
      </c>
      <c r="G21" s="91">
        <v>1215117481.78</v>
      </c>
      <c r="H21" s="91">
        <v>1024381429.3200001</v>
      </c>
      <c r="I21" s="91">
        <v>570729903</v>
      </c>
      <c r="J21" s="91">
        <v>533620677</v>
      </c>
      <c r="K21" s="91">
        <v>558002364.54999995</v>
      </c>
      <c r="L21" s="91">
        <v>413727146.39999998</v>
      </c>
      <c r="M21" s="91">
        <v>334624419.92000002</v>
      </c>
      <c r="N21" s="99">
        <v>484167067.75</v>
      </c>
      <c r="O21" s="91">
        <v>572757499.19000006</v>
      </c>
      <c r="P21" s="91">
        <v>758016998</v>
      </c>
      <c r="Q21" s="91">
        <v>613974764</v>
      </c>
      <c r="R21" s="91">
        <v>729562253</v>
      </c>
      <c r="S21" s="91">
        <v>665585952</v>
      </c>
      <c r="T21" s="91">
        <v>732862399</v>
      </c>
      <c r="U21" s="91">
        <v>216161186.58000001</v>
      </c>
      <c r="V21" s="91">
        <v>448328998</v>
      </c>
      <c r="W21" s="91">
        <v>735443376</v>
      </c>
      <c r="X21" s="91">
        <v>898309220</v>
      </c>
      <c r="Y21" s="8">
        <v>0.22145259487659039</v>
      </c>
      <c r="Z21" s="8">
        <v>0.34965171260104971</v>
      </c>
      <c r="AA21" s="8">
        <v>0.85537034597289585</v>
      </c>
      <c r="AB21" s="8">
        <v>0.19173427444250571</v>
      </c>
    </row>
    <row r="22" spans="2:28" x14ac:dyDescent="0.3">
      <c r="B22" t="s">
        <v>170</v>
      </c>
      <c r="C22" t="s">
        <v>171</v>
      </c>
      <c r="D22" s="91">
        <v>102274053.65000001</v>
      </c>
      <c r="E22" s="91">
        <v>155314627.21000001</v>
      </c>
      <c r="F22" s="91">
        <v>137747963.58000001</v>
      </c>
      <c r="G22" s="91">
        <v>144333067.16</v>
      </c>
      <c r="H22" s="91">
        <v>213988545.28</v>
      </c>
      <c r="I22" s="91">
        <v>101348870.25</v>
      </c>
      <c r="J22" s="91">
        <v>84026705.450000003</v>
      </c>
      <c r="K22" s="91">
        <v>92947140.189999998</v>
      </c>
      <c r="L22" s="91">
        <v>85567324</v>
      </c>
      <c r="M22" s="91">
        <v>65803241</v>
      </c>
      <c r="N22" s="99">
        <v>56221601.5</v>
      </c>
      <c r="O22" s="91">
        <v>65442790.329999998</v>
      </c>
      <c r="P22" s="91">
        <v>95574943</v>
      </c>
      <c r="Q22" s="91">
        <v>122272865</v>
      </c>
      <c r="R22" s="91">
        <v>123199442</v>
      </c>
      <c r="S22" s="91">
        <v>130493543</v>
      </c>
      <c r="T22" s="91">
        <v>88617722</v>
      </c>
      <c r="U22" s="91">
        <v>97731509</v>
      </c>
      <c r="V22" s="91">
        <v>136865873</v>
      </c>
      <c r="W22" s="91">
        <v>138574851</v>
      </c>
      <c r="X22" s="91">
        <v>92328781</v>
      </c>
      <c r="Y22" s="8">
        <v>-0.33372628342209082</v>
      </c>
      <c r="Z22" s="8">
        <v>-0.29246475436719499</v>
      </c>
      <c r="AA22" s="8">
        <v>0.64222965082202443</v>
      </c>
      <c r="AB22" s="8">
        <v>-9.7241404785171626E-2</v>
      </c>
    </row>
    <row r="23" spans="2:28" x14ac:dyDescent="0.3">
      <c r="B23" t="s">
        <v>172</v>
      </c>
      <c r="C23" t="s">
        <v>173</v>
      </c>
      <c r="D23" s="91">
        <v>17331093.25</v>
      </c>
      <c r="E23" s="91">
        <v>41962722</v>
      </c>
      <c r="F23" s="91">
        <v>40468764.600000001</v>
      </c>
      <c r="G23" s="91">
        <v>47140078</v>
      </c>
      <c r="H23" s="91">
        <v>26967587</v>
      </c>
      <c r="I23" s="91">
        <v>50329780</v>
      </c>
      <c r="J23" s="91">
        <v>15675322.82</v>
      </c>
      <c r="K23" s="91">
        <v>18164650</v>
      </c>
      <c r="L23" s="91">
        <v>5495285</v>
      </c>
      <c r="M23" s="91">
        <v>3387000</v>
      </c>
      <c r="N23" s="99">
        <v>41597583</v>
      </c>
      <c r="O23" s="91">
        <v>27908356</v>
      </c>
      <c r="P23" s="91">
        <v>18085301</v>
      </c>
      <c r="Q23" s="91">
        <v>15824245</v>
      </c>
      <c r="R23" s="91">
        <v>11036547</v>
      </c>
      <c r="S23" s="91">
        <v>24421556</v>
      </c>
      <c r="T23" s="91">
        <v>14723405</v>
      </c>
      <c r="U23" s="91">
        <v>16966502</v>
      </c>
      <c r="V23" s="91">
        <v>15290752</v>
      </c>
      <c r="W23" s="91">
        <v>15634506</v>
      </c>
      <c r="X23" s="91">
        <v>16583769</v>
      </c>
      <c r="Y23" s="8">
        <v>6.0715893421896323E-2</v>
      </c>
      <c r="Z23" s="8">
        <v>-0.32093724904342702</v>
      </c>
      <c r="AA23" s="8">
        <v>-0.60132854353581067</v>
      </c>
      <c r="AB23" s="8">
        <v>-4.3120433270994019E-2</v>
      </c>
    </row>
    <row r="24" spans="2:28" x14ac:dyDescent="0.3">
      <c r="B24" t="s">
        <v>174</v>
      </c>
      <c r="C24" t="s">
        <v>175</v>
      </c>
      <c r="D24" s="91">
        <v>11388955.75</v>
      </c>
      <c r="E24" s="91">
        <v>35313480</v>
      </c>
      <c r="F24" s="91">
        <v>46250081.149999999</v>
      </c>
      <c r="G24" s="91">
        <v>120937381.89</v>
      </c>
      <c r="H24" s="91">
        <v>49077317</v>
      </c>
      <c r="I24" s="91">
        <v>68974294</v>
      </c>
      <c r="J24" s="91">
        <v>9254845</v>
      </c>
      <c r="K24" s="91">
        <v>87775451.5</v>
      </c>
      <c r="L24" s="91">
        <v>10196760</v>
      </c>
      <c r="M24" s="91">
        <v>9418316</v>
      </c>
      <c r="N24" s="99">
        <v>25108928</v>
      </c>
      <c r="O24" s="91">
        <v>23100660</v>
      </c>
      <c r="P24" s="91">
        <v>46749287</v>
      </c>
      <c r="Q24" s="91">
        <v>40414193</v>
      </c>
      <c r="R24" s="91">
        <v>35487021</v>
      </c>
      <c r="S24" s="91">
        <v>20728736</v>
      </c>
      <c r="T24" s="91">
        <v>38272770</v>
      </c>
      <c r="U24" s="91">
        <v>15325363</v>
      </c>
      <c r="V24" s="91">
        <v>46291898</v>
      </c>
      <c r="W24" s="91">
        <v>36006248</v>
      </c>
      <c r="X24" s="91">
        <v>42053857</v>
      </c>
      <c r="Y24" s="8">
        <v>0.16795998849977381</v>
      </c>
      <c r="Z24" s="8">
        <v>1.028770929399651</v>
      </c>
      <c r="AA24" s="8">
        <v>0.67485672825219778</v>
      </c>
      <c r="AB24" s="8">
        <v>2.6925121076179441</v>
      </c>
    </row>
    <row r="25" spans="2:28" x14ac:dyDescent="0.3">
      <c r="B25" t="s">
        <v>176</v>
      </c>
      <c r="C25" t="s">
        <v>177</v>
      </c>
      <c r="D25" s="91">
        <v>22237478.420000002</v>
      </c>
      <c r="E25" s="91">
        <v>25892824.91</v>
      </c>
      <c r="F25" s="91">
        <v>29363082.059999999</v>
      </c>
      <c r="G25" s="91">
        <v>50501828.840000004</v>
      </c>
      <c r="H25" s="91">
        <v>52581880.960000001</v>
      </c>
      <c r="I25" s="91">
        <v>18860925</v>
      </c>
      <c r="J25" s="91">
        <v>14497739</v>
      </c>
      <c r="K25" s="91">
        <v>26708196.77</v>
      </c>
      <c r="L25" s="91">
        <v>20538058</v>
      </c>
      <c r="M25" s="91">
        <v>14757109.16</v>
      </c>
      <c r="N25" s="99">
        <v>11390751</v>
      </c>
      <c r="O25" s="91">
        <v>40597605</v>
      </c>
      <c r="P25" s="91">
        <v>19475715</v>
      </c>
      <c r="Q25" s="91">
        <v>14750636</v>
      </c>
      <c r="R25" s="91">
        <v>26307889</v>
      </c>
      <c r="S25" s="91">
        <v>43639244</v>
      </c>
      <c r="T25" s="91">
        <v>31142559</v>
      </c>
      <c r="U25" s="91">
        <v>12257478</v>
      </c>
      <c r="V25" s="91">
        <v>45563637</v>
      </c>
      <c r="W25" s="91">
        <v>28176066</v>
      </c>
      <c r="X25" s="91">
        <v>30762635</v>
      </c>
      <c r="Y25" s="8">
        <v>9.1800217958035724E-2</v>
      </c>
      <c r="Z25" s="8">
        <v>-0.29506947920546012</v>
      </c>
      <c r="AA25" s="8">
        <v>1.700667848853864</v>
      </c>
      <c r="AB25" s="8">
        <v>0.38336885230353368</v>
      </c>
    </row>
    <row r="26" spans="2:28" x14ac:dyDescent="0.3">
      <c r="B26" t="s">
        <v>178</v>
      </c>
      <c r="C26" t="s">
        <v>179</v>
      </c>
      <c r="D26" s="91">
        <v>3460330</v>
      </c>
      <c r="E26" s="91">
        <v>5672725.6299999999</v>
      </c>
      <c r="F26" s="91">
        <v>2197000</v>
      </c>
      <c r="G26" s="91">
        <v>3330625</v>
      </c>
      <c r="H26" s="91">
        <v>5333309</v>
      </c>
      <c r="I26" s="91">
        <v>3237500</v>
      </c>
      <c r="J26" s="91">
        <v>2699850</v>
      </c>
      <c r="K26" s="91">
        <v>1912071</v>
      </c>
      <c r="L26" s="91">
        <v>3160576</v>
      </c>
      <c r="M26" s="91">
        <v>936529</v>
      </c>
      <c r="N26" s="99">
        <v>1301787</v>
      </c>
      <c r="O26" s="91">
        <v>3004026</v>
      </c>
      <c r="P26" s="91">
        <v>1969501</v>
      </c>
      <c r="Q26" s="91">
        <v>2979250</v>
      </c>
      <c r="R26" s="91">
        <v>3184600</v>
      </c>
      <c r="S26" s="91">
        <v>8468720</v>
      </c>
      <c r="T26" s="91">
        <v>2400079</v>
      </c>
      <c r="U26" s="91">
        <v>2958251</v>
      </c>
      <c r="V26" s="91">
        <v>1918010</v>
      </c>
      <c r="W26" s="91">
        <v>5524740</v>
      </c>
      <c r="X26" s="91">
        <v>7056098</v>
      </c>
      <c r="Y26" s="8">
        <v>0.27718191263299258</v>
      </c>
      <c r="Z26" s="8">
        <v>-0.16680466469549121</v>
      </c>
      <c r="AA26" s="8">
        <v>4.42031684138803</v>
      </c>
      <c r="AB26" s="8">
        <v>1.0391401976112109</v>
      </c>
    </row>
    <row r="27" spans="2:28" x14ac:dyDescent="0.3">
      <c r="B27" t="s">
        <v>180</v>
      </c>
      <c r="C27" t="s">
        <v>181</v>
      </c>
      <c r="D27" s="91">
        <v>30361219</v>
      </c>
      <c r="E27" s="91">
        <v>56786158.399999999</v>
      </c>
      <c r="F27" s="91">
        <v>259301218.30000001</v>
      </c>
      <c r="G27" s="91">
        <v>47690337.5</v>
      </c>
      <c r="H27" s="91">
        <v>38940280</v>
      </c>
      <c r="I27" s="91">
        <v>104163164</v>
      </c>
      <c r="J27" s="91">
        <v>20341381.109999999</v>
      </c>
      <c r="K27" s="91">
        <v>19186567</v>
      </c>
      <c r="L27" s="91">
        <v>24018046</v>
      </c>
      <c r="M27" s="91">
        <v>9591625.9199999999</v>
      </c>
      <c r="N27" s="99">
        <v>19518115.239999998</v>
      </c>
      <c r="O27" s="91">
        <v>21985705</v>
      </c>
      <c r="P27" s="91">
        <v>44427117</v>
      </c>
      <c r="Q27" s="91">
        <v>33319637</v>
      </c>
      <c r="R27" s="91">
        <v>20125840</v>
      </c>
      <c r="S27" s="91">
        <v>24698578</v>
      </c>
      <c r="T27" s="91">
        <v>19029008</v>
      </c>
      <c r="U27" s="91">
        <v>16497015</v>
      </c>
      <c r="V27" s="91">
        <v>33166663</v>
      </c>
      <c r="W27" s="91">
        <v>30445571</v>
      </c>
      <c r="X27" s="91">
        <v>17281718</v>
      </c>
      <c r="Y27" s="8">
        <v>-0.43237333272547263</v>
      </c>
      <c r="Z27" s="8">
        <v>-0.30029502103319472</v>
      </c>
      <c r="AA27" s="8">
        <v>-0.1145805941045361</v>
      </c>
      <c r="AB27" s="8">
        <v>-0.4307963063011403</v>
      </c>
    </row>
    <row r="28" spans="2:28" x14ac:dyDescent="0.3">
      <c r="B28" t="s">
        <v>182</v>
      </c>
      <c r="C28" t="s">
        <v>183</v>
      </c>
      <c r="D28" s="91">
        <v>160168959.59</v>
      </c>
      <c r="E28" s="91">
        <v>220004067.59999999</v>
      </c>
      <c r="F28" s="91">
        <v>180966933.71000001</v>
      </c>
      <c r="G28" s="91">
        <v>197765995.80000001</v>
      </c>
      <c r="H28" s="91">
        <v>134158782</v>
      </c>
      <c r="I28" s="91">
        <v>62750348.5</v>
      </c>
      <c r="J28" s="91">
        <v>66856438</v>
      </c>
      <c r="K28" s="91">
        <v>70162172.849999994</v>
      </c>
      <c r="L28" s="91">
        <v>65520937.18</v>
      </c>
      <c r="M28" s="91">
        <v>34448306</v>
      </c>
      <c r="N28" s="99">
        <v>69582322</v>
      </c>
      <c r="O28" s="91">
        <v>71190725</v>
      </c>
      <c r="P28" s="91">
        <v>112361139.77</v>
      </c>
      <c r="Q28" s="91">
        <v>96998320</v>
      </c>
      <c r="R28" s="91">
        <v>193636103</v>
      </c>
      <c r="S28" s="91">
        <v>127078173</v>
      </c>
      <c r="T28" s="91">
        <v>242611425</v>
      </c>
      <c r="U28" s="91">
        <v>125933925</v>
      </c>
      <c r="V28" s="91">
        <v>73633184</v>
      </c>
      <c r="W28" s="91">
        <v>181646626</v>
      </c>
      <c r="X28" s="91">
        <v>129123378.12</v>
      </c>
      <c r="Y28" s="8">
        <v>-0.28915069350090761</v>
      </c>
      <c r="Z28" s="8">
        <v>1.6094070851963019E-2</v>
      </c>
      <c r="AA28" s="8">
        <v>0.85569228517553642</v>
      </c>
      <c r="AB28" s="8">
        <v>-0.19383019999299719</v>
      </c>
    </row>
    <row r="29" spans="2:28" x14ac:dyDescent="0.3">
      <c r="B29" t="s">
        <v>184</v>
      </c>
      <c r="C29" t="s">
        <v>185</v>
      </c>
      <c r="D29" s="91">
        <v>1434300</v>
      </c>
      <c r="E29" s="91">
        <v>7860214</v>
      </c>
      <c r="F29" s="91">
        <v>6098605</v>
      </c>
      <c r="G29" s="91">
        <v>6178059.3799999999</v>
      </c>
      <c r="H29" s="91">
        <v>21384470.530000001</v>
      </c>
      <c r="I29" s="91">
        <v>4780618</v>
      </c>
      <c r="J29" s="91">
        <v>3523395</v>
      </c>
      <c r="K29" s="91">
        <v>3751500</v>
      </c>
      <c r="L29" s="91">
        <v>2367855.59</v>
      </c>
      <c r="M29" s="91">
        <v>1592175</v>
      </c>
      <c r="N29" s="99">
        <v>3455475.76</v>
      </c>
      <c r="O29" s="91">
        <v>2611500</v>
      </c>
      <c r="P29" s="91">
        <v>3689526</v>
      </c>
      <c r="Q29" s="91">
        <v>6528903</v>
      </c>
      <c r="R29" s="91">
        <v>5461046</v>
      </c>
      <c r="S29" s="91">
        <v>4239675</v>
      </c>
      <c r="T29" s="91">
        <v>2652251</v>
      </c>
      <c r="U29" s="91">
        <v>3111000</v>
      </c>
      <c r="V29" s="91">
        <v>4300933</v>
      </c>
      <c r="W29" s="91">
        <v>4209566</v>
      </c>
      <c r="X29" s="91">
        <v>4769050</v>
      </c>
      <c r="Y29" s="8">
        <v>0.13290776293803219</v>
      </c>
      <c r="Z29" s="8">
        <v>0.1248621651423754</v>
      </c>
      <c r="AA29" s="8">
        <v>0.38014280268023071</v>
      </c>
      <c r="AB29" s="8">
        <v>2.3250017430105281</v>
      </c>
    </row>
    <row r="30" spans="2:28" x14ac:dyDescent="0.3">
      <c r="B30" t="s">
        <v>186</v>
      </c>
      <c r="C30" t="s">
        <v>187</v>
      </c>
      <c r="D30" s="91">
        <v>67582363.5</v>
      </c>
      <c r="E30" s="91">
        <v>64358380.759999998</v>
      </c>
      <c r="F30" s="91">
        <v>72961286.5</v>
      </c>
      <c r="G30" s="91">
        <v>93881628.5</v>
      </c>
      <c r="H30" s="91">
        <v>131031383.75</v>
      </c>
      <c r="I30" s="91">
        <v>59630127</v>
      </c>
      <c r="J30" s="91">
        <v>75994329</v>
      </c>
      <c r="K30" s="91">
        <v>76006683.790000007</v>
      </c>
      <c r="L30" s="91">
        <v>51463539</v>
      </c>
      <c r="M30" s="91">
        <v>35250700</v>
      </c>
      <c r="N30" s="99">
        <v>31007225</v>
      </c>
      <c r="O30" s="91">
        <v>42957163.509999998</v>
      </c>
      <c r="P30" s="91">
        <v>56683186</v>
      </c>
      <c r="Q30" s="91">
        <v>44450560</v>
      </c>
      <c r="R30" s="91">
        <v>60814470</v>
      </c>
      <c r="S30" s="91">
        <v>63616170</v>
      </c>
      <c r="T30" s="91">
        <v>60618525</v>
      </c>
      <c r="U30" s="91">
        <v>48814573</v>
      </c>
      <c r="V30" s="91">
        <v>95449713</v>
      </c>
      <c r="W30" s="91">
        <v>103371948</v>
      </c>
      <c r="X30" s="91">
        <v>53541036</v>
      </c>
      <c r="Y30" s="8">
        <v>-0.4820544931590145</v>
      </c>
      <c r="Z30" s="8">
        <v>-0.1583737908145052</v>
      </c>
      <c r="AA30" s="8">
        <v>0.72672775457977945</v>
      </c>
      <c r="AB30" s="8">
        <v>-0.20776615040993651</v>
      </c>
    </row>
    <row r="31" spans="2:28" x14ac:dyDescent="0.3">
      <c r="B31" t="s">
        <v>188</v>
      </c>
      <c r="C31" t="s">
        <v>189</v>
      </c>
      <c r="D31" s="91">
        <v>116696537.34</v>
      </c>
      <c r="E31" s="91">
        <v>181697211.5</v>
      </c>
      <c r="F31" s="91">
        <v>72293716.5</v>
      </c>
      <c r="G31" s="91">
        <v>311644882.81999999</v>
      </c>
      <c r="H31" s="91">
        <v>106337725.63</v>
      </c>
      <c r="I31" s="91">
        <v>50593623.670000002</v>
      </c>
      <c r="J31" s="91">
        <v>24086898</v>
      </c>
      <c r="K31" s="91">
        <v>66164642.899999999</v>
      </c>
      <c r="L31" s="91">
        <v>55681145</v>
      </c>
      <c r="M31" s="91">
        <v>59440547.969999999</v>
      </c>
      <c r="N31" s="99">
        <v>43024119</v>
      </c>
      <c r="O31" s="91">
        <v>44585676.600000001</v>
      </c>
      <c r="P31" s="91">
        <v>113198969</v>
      </c>
      <c r="Q31" s="91">
        <v>87499168</v>
      </c>
      <c r="R31" s="91">
        <v>128102242</v>
      </c>
      <c r="S31" s="91">
        <v>77710948</v>
      </c>
      <c r="T31" s="91">
        <v>62366280</v>
      </c>
      <c r="U31" s="91">
        <v>62752183</v>
      </c>
      <c r="V31" s="91">
        <v>183254295</v>
      </c>
      <c r="W31" s="91">
        <v>57422275</v>
      </c>
      <c r="X31" s="91">
        <v>58709610</v>
      </c>
      <c r="Y31" s="8">
        <v>2.24187390694639E-2</v>
      </c>
      <c r="Z31" s="8">
        <v>-0.24451301250372079</v>
      </c>
      <c r="AA31" s="8">
        <v>0.3645743681584741</v>
      </c>
      <c r="AB31" s="8">
        <v>-0.49690358138950419</v>
      </c>
    </row>
    <row r="32" spans="2:28" x14ac:dyDescent="0.3">
      <c r="B32" t="s">
        <v>190</v>
      </c>
      <c r="C32" t="s">
        <v>191</v>
      </c>
      <c r="D32" s="91">
        <v>31764008.620000001</v>
      </c>
      <c r="E32" s="91">
        <v>30585733</v>
      </c>
      <c r="F32" s="91">
        <v>60764897.219999999</v>
      </c>
      <c r="G32" s="91">
        <v>48308386.310000002</v>
      </c>
      <c r="H32" s="91">
        <v>82151022</v>
      </c>
      <c r="I32" s="91">
        <v>34827458</v>
      </c>
      <c r="J32" s="91">
        <v>25639180.75</v>
      </c>
      <c r="K32" s="91">
        <v>31569686</v>
      </c>
      <c r="L32" s="91">
        <v>19972473</v>
      </c>
      <c r="M32" s="91">
        <v>26120568.420000002</v>
      </c>
      <c r="N32" s="99">
        <v>28931544</v>
      </c>
      <c r="O32" s="91">
        <v>19186920.879999999</v>
      </c>
      <c r="P32" s="91">
        <v>33758054</v>
      </c>
      <c r="Q32" s="91">
        <v>23691508</v>
      </c>
      <c r="R32" s="91">
        <v>50824089</v>
      </c>
      <c r="S32" s="91">
        <v>35448450</v>
      </c>
      <c r="T32" s="91">
        <v>37395784</v>
      </c>
      <c r="U32" s="91">
        <v>25725504</v>
      </c>
      <c r="V32" s="91">
        <v>26977809</v>
      </c>
      <c r="W32" s="91">
        <v>41404343</v>
      </c>
      <c r="X32" s="91">
        <v>28767976</v>
      </c>
      <c r="Y32" s="8">
        <v>-0.30519424013079982</v>
      </c>
      <c r="Z32" s="8">
        <v>-0.18845602558080821</v>
      </c>
      <c r="AA32" s="8">
        <v>-5.6536215281147717E-3</v>
      </c>
      <c r="AB32" s="8">
        <v>-9.4321615884261134E-2</v>
      </c>
    </row>
    <row r="33" spans="2:28" x14ac:dyDescent="0.3">
      <c r="B33" t="s">
        <v>192</v>
      </c>
      <c r="C33" t="s">
        <v>193</v>
      </c>
      <c r="D33" s="91">
        <v>1069128.57</v>
      </c>
      <c r="E33" s="91">
        <v>4844403.9800000004</v>
      </c>
      <c r="F33" s="91">
        <v>6960508.5899999999</v>
      </c>
      <c r="G33" s="91">
        <v>3856150</v>
      </c>
      <c r="H33" s="91">
        <v>23477993</v>
      </c>
      <c r="I33" s="91">
        <v>4534550</v>
      </c>
      <c r="J33" s="91">
        <v>5425194</v>
      </c>
      <c r="K33" s="91">
        <v>2934225</v>
      </c>
      <c r="L33" s="91">
        <v>2213882</v>
      </c>
      <c r="M33" s="91">
        <v>2254500</v>
      </c>
      <c r="N33" s="99">
        <v>4876759</v>
      </c>
      <c r="O33" s="91">
        <v>5500561</v>
      </c>
      <c r="P33" s="91">
        <v>1742154</v>
      </c>
      <c r="Q33" s="91">
        <v>3546400</v>
      </c>
      <c r="R33" s="91">
        <v>3358833</v>
      </c>
      <c r="S33" s="91">
        <v>10245190</v>
      </c>
      <c r="T33" s="91">
        <v>5344701</v>
      </c>
      <c r="U33" s="91">
        <v>13317027</v>
      </c>
      <c r="V33" s="91">
        <v>2428789</v>
      </c>
      <c r="W33" s="91">
        <v>3616650</v>
      </c>
      <c r="X33" s="91">
        <v>3828760</v>
      </c>
      <c r="Y33" s="8">
        <v>5.8648196535467927E-2</v>
      </c>
      <c r="Z33" s="8">
        <v>-0.62628706739455298</v>
      </c>
      <c r="AA33" s="8">
        <v>-0.21489661473942009</v>
      </c>
      <c r="AB33" s="8">
        <v>2.5811969742797158</v>
      </c>
    </row>
    <row r="34" spans="2:28" x14ac:dyDescent="0.3">
      <c r="B34" t="s">
        <v>194</v>
      </c>
      <c r="C34" t="s">
        <v>195</v>
      </c>
      <c r="D34" s="91">
        <v>93050436.620000005</v>
      </c>
      <c r="E34" s="91">
        <v>112859162.40000001</v>
      </c>
      <c r="F34" s="91">
        <v>74547097</v>
      </c>
      <c r="G34" s="91">
        <v>97199075</v>
      </c>
      <c r="H34" s="91">
        <v>114336422.90000001</v>
      </c>
      <c r="I34" s="91">
        <v>42697652</v>
      </c>
      <c r="J34" s="91">
        <v>14678801</v>
      </c>
      <c r="K34" s="91">
        <v>64040359</v>
      </c>
      <c r="L34" s="91">
        <v>47719924.630000003</v>
      </c>
      <c r="M34" s="91">
        <v>31038840.899999999</v>
      </c>
      <c r="N34" s="99">
        <v>16397240</v>
      </c>
      <c r="O34" s="91">
        <v>43848301</v>
      </c>
      <c r="P34" s="91">
        <v>52831794</v>
      </c>
      <c r="Q34" s="91">
        <v>41619960</v>
      </c>
      <c r="R34" s="91">
        <v>34112510</v>
      </c>
      <c r="S34" s="91">
        <v>43896908</v>
      </c>
      <c r="T34" s="91">
        <v>32410908</v>
      </c>
      <c r="U34" s="91">
        <v>49139209</v>
      </c>
      <c r="V34" s="91">
        <v>39144919</v>
      </c>
      <c r="W34" s="91">
        <v>38568816</v>
      </c>
      <c r="X34" s="91">
        <v>43868235</v>
      </c>
      <c r="Y34" s="8">
        <v>0.13740165111628011</v>
      </c>
      <c r="Z34" s="8">
        <v>-6.5318951394022218E-4</v>
      </c>
      <c r="AA34" s="8">
        <v>1.6753426186358189</v>
      </c>
      <c r="AB34" s="8">
        <v>-0.52855422721819789</v>
      </c>
    </row>
    <row r="35" spans="2:28" x14ac:dyDescent="0.3">
      <c r="B35" t="s">
        <v>196</v>
      </c>
      <c r="C35" t="s">
        <v>197</v>
      </c>
      <c r="D35" s="91">
        <v>101939221.7</v>
      </c>
      <c r="E35" s="91">
        <v>251610730.34</v>
      </c>
      <c r="F35" s="91">
        <v>124967642.01000001</v>
      </c>
      <c r="G35" s="91">
        <v>196588689</v>
      </c>
      <c r="H35" s="91">
        <v>368613585</v>
      </c>
      <c r="I35" s="91">
        <v>480594423.88</v>
      </c>
      <c r="J35" s="91">
        <v>91940147.129999995</v>
      </c>
      <c r="K35" s="91">
        <v>78075493</v>
      </c>
      <c r="L35" s="91">
        <v>73720562.539999992</v>
      </c>
      <c r="M35" s="91">
        <v>50190026</v>
      </c>
      <c r="N35" s="99">
        <v>49895026</v>
      </c>
      <c r="O35" s="91">
        <v>66302909.469999999</v>
      </c>
      <c r="P35" s="91">
        <v>113818051</v>
      </c>
      <c r="Q35" s="91">
        <v>94395958</v>
      </c>
      <c r="R35" s="91">
        <v>99895475</v>
      </c>
      <c r="S35" s="91">
        <v>86386146</v>
      </c>
      <c r="T35" s="91">
        <v>94294292</v>
      </c>
      <c r="U35" s="91">
        <v>99119220</v>
      </c>
      <c r="V35" s="91">
        <v>116569475</v>
      </c>
      <c r="W35" s="91">
        <v>75071262</v>
      </c>
      <c r="X35" s="91">
        <v>72249394</v>
      </c>
      <c r="Y35" s="8">
        <v>-3.7589190921021198E-2</v>
      </c>
      <c r="Z35" s="8">
        <v>-0.16364605500516249</v>
      </c>
      <c r="AA35" s="8">
        <v>0.4480279857956182</v>
      </c>
      <c r="AB35" s="8">
        <v>-0.29125028820972448</v>
      </c>
    </row>
    <row r="36" spans="2:28" x14ac:dyDescent="0.3">
      <c r="B36" t="s">
        <v>198</v>
      </c>
      <c r="C36" t="s">
        <v>199</v>
      </c>
      <c r="D36" s="91">
        <v>41580749</v>
      </c>
      <c r="E36" s="91">
        <v>41899575.350000001</v>
      </c>
      <c r="F36" s="91">
        <v>102941018.51000001</v>
      </c>
      <c r="G36" s="91">
        <v>61225706</v>
      </c>
      <c r="H36" s="91">
        <v>96947033</v>
      </c>
      <c r="I36" s="91">
        <v>68985118</v>
      </c>
      <c r="J36" s="91">
        <v>16606066</v>
      </c>
      <c r="K36" s="91">
        <v>39454584.600000001</v>
      </c>
      <c r="L36" s="91">
        <v>33883314</v>
      </c>
      <c r="M36" s="91">
        <v>14514689</v>
      </c>
      <c r="N36" s="99">
        <v>30012938</v>
      </c>
      <c r="O36" s="91">
        <v>28880953</v>
      </c>
      <c r="P36" s="91">
        <v>38862128</v>
      </c>
      <c r="Q36" s="91">
        <v>55829783</v>
      </c>
      <c r="R36" s="91">
        <v>60029531</v>
      </c>
      <c r="S36" s="91">
        <v>46958268</v>
      </c>
      <c r="T36" s="91">
        <v>51901500</v>
      </c>
      <c r="U36" s="91">
        <v>44116320</v>
      </c>
      <c r="V36" s="91">
        <v>44371631</v>
      </c>
      <c r="W36" s="91">
        <v>24514946</v>
      </c>
      <c r="X36" s="91">
        <v>25238735</v>
      </c>
      <c r="Y36" s="8">
        <v>2.9524397075971539E-2</v>
      </c>
      <c r="Z36" s="8">
        <v>-0.462528409267565</v>
      </c>
      <c r="AA36" s="8">
        <v>-0.15907149776539711</v>
      </c>
      <c r="AB36" s="8">
        <v>-0.3930187500951462</v>
      </c>
    </row>
    <row r="37" spans="2:28" x14ac:dyDescent="0.3">
      <c r="B37" t="s">
        <v>200</v>
      </c>
      <c r="C37" t="s">
        <v>201</v>
      </c>
      <c r="D37" s="91">
        <v>9367255</v>
      </c>
      <c r="E37" s="91">
        <v>9138400</v>
      </c>
      <c r="F37" s="91">
        <v>7586260.5</v>
      </c>
      <c r="G37" s="91">
        <v>91214252</v>
      </c>
      <c r="H37" s="91">
        <v>28781848</v>
      </c>
      <c r="I37" s="91">
        <v>15219230</v>
      </c>
      <c r="J37" s="91">
        <v>7419922</v>
      </c>
      <c r="K37" s="91">
        <v>7572563.5</v>
      </c>
      <c r="L37" s="91">
        <v>11925868</v>
      </c>
      <c r="M37" s="91">
        <v>4244800</v>
      </c>
      <c r="N37" s="99">
        <v>19551100</v>
      </c>
      <c r="O37" s="91">
        <v>5641159</v>
      </c>
      <c r="P37" s="91">
        <v>18923907</v>
      </c>
      <c r="Q37" s="91">
        <v>16713063</v>
      </c>
      <c r="R37" s="91">
        <v>6420000</v>
      </c>
      <c r="S37" s="91">
        <v>39616930</v>
      </c>
      <c r="T37" s="91">
        <v>11222066</v>
      </c>
      <c r="U37" s="91">
        <v>8259300</v>
      </c>
      <c r="V37" s="91">
        <v>9747600</v>
      </c>
      <c r="W37" s="91">
        <v>5904489</v>
      </c>
      <c r="X37" s="91">
        <v>10121826</v>
      </c>
      <c r="Y37" s="8">
        <v>0.71425943887777588</v>
      </c>
      <c r="Z37" s="8">
        <v>-0.74450756280206465</v>
      </c>
      <c r="AA37" s="8">
        <v>-0.48228866917973923</v>
      </c>
      <c r="AB37" s="8">
        <v>8.0554121778471988E-2</v>
      </c>
    </row>
    <row r="38" spans="2:28" x14ac:dyDescent="0.3">
      <c r="B38" t="s">
        <v>202</v>
      </c>
      <c r="C38" t="s">
        <v>203</v>
      </c>
      <c r="D38" s="91">
        <v>60029708.009999998</v>
      </c>
      <c r="E38" s="91">
        <v>58745645.170000002</v>
      </c>
      <c r="F38" s="91">
        <v>94892551.920000002</v>
      </c>
      <c r="G38" s="91">
        <v>126413029</v>
      </c>
      <c r="H38" s="91">
        <v>105820845.66</v>
      </c>
      <c r="I38" s="91">
        <v>95470200</v>
      </c>
      <c r="J38" s="91">
        <v>31178651.899999999</v>
      </c>
      <c r="K38" s="91">
        <v>33552105.32</v>
      </c>
      <c r="L38" s="91">
        <v>31505546.149999999</v>
      </c>
      <c r="M38" s="91">
        <v>20752910</v>
      </c>
      <c r="N38" s="99">
        <v>107753275</v>
      </c>
      <c r="O38" s="91">
        <v>80912081.200000003</v>
      </c>
      <c r="P38" s="91">
        <v>70819668</v>
      </c>
      <c r="Q38" s="91">
        <v>33693620</v>
      </c>
      <c r="R38" s="91">
        <v>219191812</v>
      </c>
      <c r="S38" s="91">
        <v>129170908</v>
      </c>
      <c r="T38" s="91">
        <v>52321407</v>
      </c>
      <c r="U38" s="91">
        <v>38074251</v>
      </c>
      <c r="V38" s="91">
        <v>148073674</v>
      </c>
      <c r="W38" s="91">
        <v>81945900</v>
      </c>
      <c r="X38" s="91">
        <v>74936761</v>
      </c>
      <c r="Y38" s="8">
        <v>-8.553373628210803E-2</v>
      </c>
      <c r="Z38" s="8">
        <v>-0.4198634804053557</v>
      </c>
      <c r="AA38" s="8">
        <v>-0.30455235815338322</v>
      </c>
      <c r="AB38" s="8">
        <v>0.2483279276906816</v>
      </c>
    </row>
    <row r="39" spans="2:28" x14ac:dyDescent="0.3">
      <c r="B39" s="40" t="s">
        <v>204</v>
      </c>
      <c r="C39" s="40" t="s">
        <v>205</v>
      </c>
      <c r="D39" s="92">
        <v>2988807053.4699998</v>
      </c>
      <c r="E39" s="92">
        <v>3991028667.8299999</v>
      </c>
      <c r="F39" s="92">
        <v>5223171802.7200003</v>
      </c>
      <c r="G39" s="92">
        <v>6107709764.5299997</v>
      </c>
      <c r="H39" s="92">
        <v>5200984735.0200005</v>
      </c>
      <c r="I39" s="92">
        <v>3214213204.23</v>
      </c>
      <c r="J39" s="92">
        <v>2331479473.5799999</v>
      </c>
      <c r="K39" s="92">
        <v>2334617766.71</v>
      </c>
      <c r="L39" s="92">
        <v>1853123257.6600001</v>
      </c>
      <c r="M39" s="92">
        <v>1631244027.26</v>
      </c>
      <c r="N39" s="100">
        <v>2647786284.8299999</v>
      </c>
      <c r="O39" s="92">
        <v>3127803399.8499999</v>
      </c>
      <c r="P39" s="92">
        <v>3645367899.2800002</v>
      </c>
      <c r="Q39" s="92">
        <v>3379120581</v>
      </c>
      <c r="R39" s="92">
        <v>3666428580</v>
      </c>
      <c r="S39" s="92">
        <v>3279132735</v>
      </c>
      <c r="T39" s="92">
        <v>3165927984</v>
      </c>
      <c r="U39" s="92">
        <v>1983152576.5799999</v>
      </c>
      <c r="V39" s="92">
        <v>3297378527</v>
      </c>
      <c r="W39" s="92">
        <v>2817030685</v>
      </c>
      <c r="X39" s="92">
        <v>2983901434.1199999</v>
      </c>
      <c r="Y39" s="47">
        <v>5.9236397391248197E-2</v>
      </c>
      <c r="Z39" s="47">
        <v>-9.0033348674432356E-2</v>
      </c>
      <c r="AA39" s="47">
        <v>0.12694194815333451</v>
      </c>
      <c r="AB39" s="47">
        <v>-1.641330223811077E-3</v>
      </c>
    </row>
    <row r="41" spans="2:28" ht="32.4" customHeight="1" x14ac:dyDescent="0.3">
      <c r="B41" s="124" t="s">
        <v>322</v>
      </c>
      <c r="C41" s="124"/>
      <c r="D41" s="124"/>
      <c r="E41" s="124"/>
      <c r="F41" s="124"/>
      <c r="G41" s="124"/>
      <c r="H41" s="124"/>
      <c r="I41" s="124"/>
      <c r="J41" s="124"/>
      <c r="K41" s="124"/>
      <c r="L41" s="124"/>
      <c r="M41" s="124"/>
      <c r="N41" s="124"/>
      <c r="O41" s="124"/>
      <c r="P41" s="124"/>
      <c r="Q41" s="124"/>
      <c r="R41" s="124"/>
      <c r="S41" s="124"/>
      <c r="T41" s="124"/>
      <c r="U41" s="124"/>
      <c r="V41" s="124"/>
      <c r="W41" s="124"/>
      <c r="X41" s="124"/>
    </row>
    <row r="43" spans="2:28" x14ac:dyDescent="0.3">
      <c r="B43" t="s">
        <v>206</v>
      </c>
      <c r="AB43" s="38" t="s">
        <v>207</v>
      </c>
    </row>
    <row r="44" spans="2:28" x14ac:dyDescent="0.3">
      <c r="B44" s="2" t="s">
        <v>208</v>
      </c>
      <c r="AB44" s="38" t="s">
        <v>209</v>
      </c>
    </row>
    <row r="45" spans="2:28" x14ac:dyDescent="0.3">
      <c r="AB45" s="38" t="s">
        <v>210</v>
      </c>
    </row>
    <row r="46" spans="2:28" x14ac:dyDescent="0.3">
      <c r="B46" s="2" t="s">
        <v>112</v>
      </c>
    </row>
  </sheetData>
  <mergeCells count="3">
    <mergeCell ref="Y5:AB5"/>
    <mergeCell ref="B5:R5"/>
    <mergeCell ref="B41:X41"/>
  </mergeCells>
  <hyperlinks>
    <hyperlink ref="AB2" location="index!A1" display="return to index" xr:uid="{00000000-0004-0000-3100-000000000000}"/>
    <hyperlink ref="B3" r:id="rId1" xr:uid="{00000000-0004-0000-3100-000001000000}"/>
    <hyperlink ref="B44" r:id="rId2" xr:uid="{00000000-0004-0000-3100-000002000000}"/>
    <hyperlink ref="B46" location="index!A1" display="return to index" xr:uid="{00000000-0004-0000-3100-000003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A24"/>
  <sheetViews>
    <sheetView showGridLines="0" workbookViewId="0">
      <pane ySplit="6" topLeftCell="A7" activePane="bottomLeft" state="frozen"/>
      <selection pane="bottomLeft"/>
    </sheetView>
  </sheetViews>
  <sheetFormatPr defaultRowHeight="14.4" x14ac:dyDescent="0.3"/>
  <cols>
    <col min="1" max="1" width="3.6640625" customWidth="1"/>
    <col min="2" max="2" width="15.109375" bestFit="1" customWidth="1"/>
    <col min="3" max="23" width="7.44140625" customWidth="1"/>
    <col min="24" max="27" width="7.6640625" customWidth="1"/>
  </cols>
  <sheetData>
    <row r="1" spans="2:27" ht="10.199999999999999" customHeight="1" x14ac:dyDescent="0.3"/>
    <row r="2" spans="2:27" ht="17.399999999999999" x14ac:dyDescent="0.35">
      <c r="B2" s="1" t="s">
        <v>0</v>
      </c>
      <c r="AA2" s="2" t="s">
        <v>112</v>
      </c>
    </row>
    <row r="3" spans="2:27" x14ac:dyDescent="0.3">
      <c r="B3" s="2" t="s">
        <v>1</v>
      </c>
    </row>
    <row r="5" spans="2:27" ht="15.6" x14ac:dyDescent="0.3">
      <c r="B5" s="116" t="s">
        <v>61</v>
      </c>
      <c r="C5" s="116"/>
      <c r="D5" s="116"/>
      <c r="E5" s="116"/>
      <c r="F5" s="116"/>
      <c r="G5" s="116"/>
      <c r="H5" s="116"/>
      <c r="I5" s="116"/>
      <c r="J5" s="116"/>
      <c r="K5" s="116"/>
      <c r="L5" s="116"/>
      <c r="M5" s="116"/>
      <c r="N5" s="116"/>
      <c r="O5" s="116"/>
      <c r="P5" s="116"/>
      <c r="Q5" s="116"/>
      <c r="R5" s="116"/>
      <c r="S5" s="116"/>
      <c r="T5" s="116"/>
      <c r="U5" s="116"/>
      <c r="V5" s="116"/>
      <c r="W5" s="116"/>
      <c r="X5" s="116" t="s">
        <v>211</v>
      </c>
      <c r="Y5" s="116"/>
      <c r="Z5" s="116"/>
      <c r="AA5" s="116"/>
    </row>
    <row r="6" spans="2:27" ht="22.95" customHeight="1" x14ac:dyDescent="0.3">
      <c r="B6" s="40" t="s">
        <v>267</v>
      </c>
      <c r="C6" s="40" t="s">
        <v>116</v>
      </c>
      <c r="D6" s="40" t="s">
        <v>117</v>
      </c>
      <c r="E6" s="40" t="s">
        <v>118</v>
      </c>
      <c r="F6" s="40" t="s">
        <v>119</v>
      </c>
      <c r="G6" s="40" t="s">
        <v>120</v>
      </c>
      <c r="H6" s="40" t="s">
        <v>121</v>
      </c>
      <c r="I6" s="40" t="s">
        <v>122</v>
      </c>
      <c r="J6" s="40" t="s">
        <v>123</v>
      </c>
      <c r="K6" s="40" t="s">
        <v>124</v>
      </c>
      <c r="L6" s="40" t="s">
        <v>125</v>
      </c>
      <c r="M6" s="77" t="s">
        <v>126</v>
      </c>
      <c r="N6" s="40" t="s">
        <v>127</v>
      </c>
      <c r="O6" s="40" t="s">
        <v>128</v>
      </c>
      <c r="P6" s="40" t="s">
        <v>129</v>
      </c>
      <c r="Q6" s="40" t="s">
        <v>130</v>
      </c>
      <c r="R6" s="40" t="s">
        <v>131</v>
      </c>
      <c r="S6" s="40" t="s">
        <v>132</v>
      </c>
      <c r="T6" s="40" t="s">
        <v>133</v>
      </c>
      <c r="U6" s="40" t="s">
        <v>134</v>
      </c>
      <c r="V6" s="40" t="s">
        <v>135</v>
      </c>
      <c r="W6" s="40" t="s">
        <v>92</v>
      </c>
      <c r="X6" s="40" t="s">
        <v>136</v>
      </c>
      <c r="Y6" s="40" t="s">
        <v>137</v>
      </c>
      <c r="Z6" s="40" t="s">
        <v>138</v>
      </c>
      <c r="AA6" s="40" t="s">
        <v>139</v>
      </c>
    </row>
    <row r="7" spans="2:27" x14ac:dyDescent="0.3">
      <c r="B7" t="s">
        <v>268</v>
      </c>
      <c r="C7" s="5">
        <v>161</v>
      </c>
      <c r="D7" s="5">
        <v>184</v>
      </c>
      <c r="E7" s="5">
        <v>210</v>
      </c>
      <c r="F7" s="5">
        <v>216</v>
      </c>
      <c r="G7" s="5">
        <v>221</v>
      </c>
      <c r="H7" s="5">
        <v>173</v>
      </c>
      <c r="I7" s="5">
        <v>103</v>
      </c>
      <c r="J7" s="5">
        <v>141</v>
      </c>
      <c r="K7" s="5">
        <v>135</v>
      </c>
      <c r="L7" s="5">
        <v>111</v>
      </c>
      <c r="M7" s="78">
        <v>126</v>
      </c>
      <c r="N7" s="5">
        <v>163</v>
      </c>
      <c r="O7" s="5">
        <v>133</v>
      </c>
      <c r="P7" s="5">
        <v>143</v>
      </c>
      <c r="Q7" s="5">
        <v>141</v>
      </c>
      <c r="R7" s="5">
        <v>160</v>
      </c>
      <c r="S7" s="5">
        <v>130</v>
      </c>
      <c r="T7" s="5">
        <v>112</v>
      </c>
      <c r="U7" s="5">
        <v>142</v>
      </c>
      <c r="V7" s="5">
        <v>178</v>
      </c>
      <c r="W7" s="5">
        <v>194</v>
      </c>
      <c r="X7" s="8">
        <v>8.98876404494382E-2</v>
      </c>
      <c r="Y7" s="8">
        <v>0.21249999999999991</v>
      </c>
      <c r="Z7" s="8">
        <v>0.53968253968253976</v>
      </c>
      <c r="AA7" s="8">
        <v>0.20496894409937891</v>
      </c>
    </row>
    <row r="8" spans="2:27" x14ac:dyDescent="0.3">
      <c r="B8" t="s">
        <v>269</v>
      </c>
      <c r="C8" s="5">
        <v>135</v>
      </c>
      <c r="D8" s="5">
        <v>152</v>
      </c>
      <c r="E8" s="5">
        <v>167</v>
      </c>
      <c r="F8" s="5">
        <v>144</v>
      </c>
      <c r="G8" s="5">
        <v>170</v>
      </c>
      <c r="H8" s="5">
        <v>93</v>
      </c>
      <c r="I8" s="5">
        <v>84</v>
      </c>
      <c r="J8" s="5">
        <v>76</v>
      </c>
      <c r="K8" s="5">
        <v>58</v>
      </c>
      <c r="L8" s="5">
        <v>67</v>
      </c>
      <c r="M8" s="78">
        <v>85</v>
      </c>
      <c r="N8" s="5">
        <v>117</v>
      </c>
      <c r="O8" s="5">
        <v>124</v>
      </c>
      <c r="P8" s="5">
        <v>150</v>
      </c>
      <c r="Q8" s="5">
        <v>148</v>
      </c>
      <c r="R8" s="5">
        <v>199</v>
      </c>
      <c r="S8" s="5">
        <v>130</v>
      </c>
      <c r="T8" s="5">
        <v>76</v>
      </c>
      <c r="U8" s="5">
        <v>112</v>
      </c>
      <c r="V8" s="5">
        <v>115</v>
      </c>
      <c r="W8" s="5">
        <v>112</v>
      </c>
      <c r="X8" s="8">
        <v>-2.6086956521739091E-2</v>
      </c>
      <c r="Y8" s="8">
        <v>-0.43718592964824121</v>
      </c>
      <c r="Z8" s="8">
        <v>0.31764705882352939</v>
      </c>
      <c r="AA8" s="8">
        <v>-0.17037037037037039</v>
      </c>
    </row>
    <row r="9" spans="2:27" x14ac:dyDescent="0.3">
      <c r="B9" t="s">
        <v>270</v>
      </c>
      <c r="C9" s="5">
        <v>36</v>
      </c>
      <c r="D9" s="5">
        <v>47</v>
      </c>
      <c r="E9" s="5">
        <v>44</v>
      </c>
      <c r="F9" s="5">
        <v>43</v>
      </c>
      <c r="G9" s="5">
        <v>39</v>
      </c>
      <c r="H9" s="5">
        <v>35</v>
      </c>
      <c r="I9" s="5">
        <v>17</v>
      </c>
      <c r="J9" s="5">
        <v>22</v>
      </c>
      <c r="K9" s="5">
        <v>25</v>
      </c>
      <c r="L9" s="5">
        <v>26</v>
      </c>
      <c r="M9" s="78">
        <v>22</v>
      </c>
      <c r="N9" s="5">
        <v>36</v>
      </c>
      <c r="O9" s="5">
        <v>46</v>
      </c>
      <c r="P9" s="5">
        <v>37</v>
      </c>
      <c r="Q9" s="5">
        <v>56</v>
      </c>
      <c r="R9" s="5">
        <v>48</v>
      </c>
      <c r="S9" s="5">
        <v>23</v>
      </c>
      <c r="T9" s="5">
        <v>20</v>
      </c>
      <c r="U9" s="5">
        <v>42</v>
      </c>
      <c r="V9" s="5">
        <v>34</v>
      </c>
      <c r="W9" s="5">
        <v>31</v>
      </c>
      <c r="X9" s="8">
        <v>-8.8235294117647078E-2</v>
      </c>
      <c r="Y9" s="8">
        <v>-0.35416666666666657</v>
      </c>
      <c r="Z9" s="8">
        <v>0.40909090909090923</v>
      </c>
      <c r="AA9" s="8">
        <v>-0.13888888888888881</v>
      </c>
    </row>
    <row r="10" spans="2:27" x14ac:dyDescent="0.3">
      <c r="B10" t="s">
        <v>271</v>
      </c>
      <c r="C10" s="5">
        <v>531</v>
      </c>
      <c r="D10" s="5">
        <v>597</v>
      </c>
      <c r="E10" s="5">
        <v>659</v>
      </c>
      <c r="F10" s="5">
        <v>663</v>
      </c>
      <c r="G10" s="5">
        <v>609</v>
      </c>
      <c r="H10" s="5">
        <v>360</v>
      </c>
      <c r="I10" s="5">
        <v>300</v>
      </c>
      <c r="J10" s="5">
        <v>324</v>
      </c>
      <c r="K10" s="5">
        <v>242</v>
      </c>
      <c r="L10" s="5">
        <v>270</v>
      </c>
      <c r="M10" s="78">
        <v>359</v>
      </c>
      <c r="N10" s="5">
        <v>474</v>
      </c>
      <c r="O10" s="5">
        <v>441</v>
      </c>
      <c r="P10" s="5">
        <v>507</v>
      </c>
      <c r="Q10" s="5">
        <v>481</v>
      </c>
      <c r="R10" s="5">
        <v>454</v>
      </c>
      <c r="S10" s="5">
        <v>400</v>
      </c>
      <c r="T10" s="5">
        <v>309</v>
      </c>
      <c r="U10" s="5">
        <v>375</v>
      </c>
      <c r="V10" s="5">
        <v>332</v>
      </c>
      <c r="W10" s="5">
        <v>344</v>
      </c>
      <c r="X10" s="8">
        <v>3.6144578313253017E-2</v>
      </c>
      <c r="Y10" s="8">
        <v>-0.24229074889867841</v>
      </c>
      <c r="Z10" s="8">
        <v>-4.1782729805013963E-2</v>
      </c>
      <c r="AA10" s="8">
        <v>-0.35216572504708099</v>
      </c>
    </row>
    <row r="11" spans="2:27" x14ac:dyDescent="0.3">
      <c r="B11" t="s">
        <v>272</v>
      </c>
      <c r="C11" s="5">
        <v>650</v>
      </c>
      <c r="D11" s="5">
        <v>703</v>
      </c>
      <c r="E11" s="5">
        <v>783</v>
      </c>
      <c r="F11" s="5">
        <v>813</v>
      </c>
      <c r="G11" s="5">
        <v>801</v>
      </c>
      <c r="H11" s="5">
        <v>527</v>
      </c>
      <c r="I11" s="5">
        <v>372</v>
      </c>
      <c r="J11" s="5">
        <v>394</v>
      </c>
      <c r="K11" s="5">
        <v>328</v>
      </c>
      <c r="L11" s="5">
        <v>371</v>
      </c>
      <c r="M11" s="78">
        <v>357</v>
      </c>
      <c r="N11" s="5">
        <v>476</v>
      </c>
      <c r="O11" s="5">
        <v>502</v>
      </c>
      <c r="P11" s="5">
        <v>528</v>
      </c>
      <c r="Q11" s="5">
        <v>580</v>
      </c>
      <c r="R11" s="5">
        <v>509</v>
      </c>
      <c r="S11" s="5">
        <v>465</v>
      </c>
      <c r="T11" s="5">
        <v>379</v>
      </c>
      <c r="U11" s="5">
        <v>464</v>
      </c>
      <c r="V11" s="5">
        <v>518</v>
      </c>
      <c r="W11" s="5">
        <v>536</v>
      </c>
      <c r="X11" s="8">
        <v>3.474903474903468E-2</v>
      </c>
      <c r="Y11" s="8">
        <v>5.3045186640471531E-2</v>
      </c>
      <c r="Z11" s="8">
        <v>0.50140056022408963</v>
      </c>
      <c r="AA11" s="8">
        <v>-0.17538461538461539</v>
      </c>
    </row>
    <row r="12" spans="2:27" x14ac:dyDescent="0.3">
      <c r="B12" t="s">
        <v>273</v>
      </c>
      <c r="C12" s="5">
        <v>65</v>
      </c>
      <c r="D12" s="5">
        <v>47</v>
      </c>
      <c r="E12" s="5">
        <v>65</v>
      </c>
      <c r="F12" s="5">
        <v>64</v>
      </c>
      <c r="G12" s="5">
        <v>50</v>
      </c>
      <c r="H12" s="5">
        <v>35</v>
      </c>
      <c r="I12" s="5">
        <v>21</v>
      </c>
      <c r="J12" s="5">
        <v>33</v>
      </c>
      <c r="K12" s="5">
        <v>35</v>
      </c>
      <c r="L12" s="5">
        <v>31</v>
      </c>
      <c r="M12" s="78">
        <v>32</v>
      </c>
      <c r="N12" s="5">
        <v>32</v>
      </c>
      <c r="O12" s="5">
        <v>54</v>
      </c>
      <c r="P12" s="5">
        <v>49</v>
      </c>
      <c r="Q12" s="5">
        <v>54</v>
      </c>
      <c r="R12" s="5">
        <v>53</v>
      </c>
      <c r="S12" s="5">
        <v>52</v>
      </c>
      <c r="T12" s="5">
        <v>34</v>
      </c>
      <c r="U12" s="5">
        <v>39</v>
      </c>
      <c r="V12" s="5">
        <v>44</v>
      </c>
      <c r="W12" s="5">
        <v>40</v>
      </c>
      <c r="X12" s="8">
        <v>-9.0909090909090939E-2</v>
      </c>
      <c r="Y12" s="8">
        <v>-0.2452830188679245</v>
      </c>
      <c r="Z12" s="8">
        <v>0.25</v>
      </c>
      <c r="AA12" s="8">
        <v>-0.38461538461538458</v>
      </c>
    </row>
    <row r="13" spans="2:27" x14ac:dyDescent="0.3">
      <c r="B13" t="s">
        <v>274</v>
      </c>
      <c r="C13" s="5">
        <v>55</v>
      </c>
      <c r="D13" s="5">
        <v>70</v>
      </c>
      <c r="E13" s="5">
        <v>48</v>
      </c>
      <c r="F13" s="5">
        <v>73</v>
      </c>
      <c r="G13" s="5">
        <v>58</v>
      </c>
      <c r="H13" s="5">
        <v>42</v>
      </c>
      <c r="I13" s="5">
        <v>30</v>
      </c>
      <c r="J13" s="5">
        <v>35</v>
      </c>
      <c r="K13" s="5">
        <v>23</v>
      </c>
      <c r="L13" s="5">
        <v>43</v>
      </c>
      <c r="M13" s="78">
        <v>32</v>
      </c>
      <c r="N13" s="5">
        <v>43</v>
      </c>
      <c r="O13" s="5">
        <v>36</v>
      </c>
      <c r="P13" s="5">
        <v>40</v>
      </c>
      <c r="Q13" s="5">
        <v>47</v>
      </c>
      <c r="R13" s="5">
        <v>53</v>
      </c>
      <c r="S13" s="5">
        <v>59</v>
      </c>
      <c r="T13" s="5">
        <v>43</v>
      </c>
      <c r="U13" s="5">
        <v>55</v>
      </c>
      <c r="V13" s="5">
        <v>50</v>
      </c>
      <c r="W13" s="5">
        <v>36</v>
      </c>
      <c r="X13" s="8">
        <v>-0.28000000000000003</v>
      </c>
      <c r="Y13" s="8">
        <v>-0.32075471698113212</v>
      </c>
      <c r="Z13" s="8">
        <v>0.125</v>
      </c>
      <c r="AA13" s="8">
        <v>-0.34545454545454551</v>
      </c>
    </row>
    <row r="14" spans="2:27" x14ac:dyDescent="0.3">
      <c r="B14" t="s">
        <v>198</v>
      </c>
      <c r="C14" s="5">
        <v>43</v>
      </c>
      <c r="D14" s="5">
        <v>34</v>
      </c>
      <c r="E14" s="5">
        <v>42</v>
      </c>
      <c r="F14" s="5">
        <v>39</v>
      </c>
      <c r="G14" s="5">
        <v>57</v>
      </c>
      <c r="H14" s="5">
        <v>24</v>
      </c>
      <c r="I14" s="5">
        <v>17</v>
      </c>
      <c r="J14" s="5">
        <v>31</v>
      </c>
      <c r="K14" s="5">
        <v>29</v>
      </c>
      <c r="L14" s="5">
        <v>17</v>
      </c>
      <c r="M14" s="78">
        <v>40</v>
      </c>
      <c r="N14" s="5">
        <v>40</v>
      </c>
      <c r="O14" s="5">
        <v>40</v>
      </c>
      <c r="P14" s="5">
        <v>33</v>
      </c>
      <c r="Q14" s="5">
        <v>42</v>
      </c>
      <c r="R14" s="5">
        <v>44</v>
      </c>
      <c r="S14" s="5">
        <v>59</v>
      </c>
      <c r="T14" s="5">
        <v>31</v>
      </c>
      <c r="U14" s="5">
        <v>51</v>
      </c>
      <c r="V14" s="5">
        <v>21</v>
      </c>
      <c r="W14" s="5">
        <v>34</v>
      </c>
      <c r="X14" s="8">
        <v>0.61904761904761907</v>
      </c>
      <c r="Y14" s="8">
        <v>-0.22727272727272729</v>
      </c>
      <c r="Z14" s="8">
        <v>-0.15</v>
      </c>
      <c r="AA14" s="8">
        <v>-0.20930232558139539</v>
      </c>
    </row>
    <row r="15" spans="2:27" x14ac:dyDescent="0.3">
      <c r="B15" s="49" t="s">
        <v>329</v>
      </c>
      <c r="C15" s="50">
        <f>SUM(C7:C14)</f>
        <v>1676</v>
      </c>
      <c r="D15" s="50">
        <f t="shared" ref="D15:W15" si="0">SUM(D7:D14)</f>
        <v>1834</v>
      </c>
      <c r="E15" s="50">
        <f t="shared" si="0"/>
        <v>2018</v>
      </c>
      <c r="F15" s="50">
        <f t="shared" si="0"/>
        <v>2055</v>
      </c>
      <c r="G15" s="50">
        <f t="shared" si="0"/>
        <v>2005</v>
      </c>
      <c r="H15" s="50">
        <f t="shared" si="0"/>
        <v>1289</v>
      </c>
      <c r="I15" s="50">
        <f t="shared" si="0"/>
        <v>944</v>
      </c>
      <c r="J15" s="50">
        <f t="shared" si="0"/>
        <v>1056</v>
      </c>
      <c r="K15" s="50">
        <f t="shared" si="0"/>
        <v>875</v>
      </c>
      <c r="L15" s="50">
        <f t="shared" si="0"/>
        <v>936</v>
      </c>
      <c r="M15" s="80">
        <f t="shared" si="0"/>
        <v>1053</v>
      </c>
      <c r="N15" s="50">
        <f t="shared" si="0"/>
        <v>1381</v>
      </c>
      <c r="O15" s="50">
        <f t="shared" si="0"/>
        <v>1376</v>
      </c>
      <c r="P15" s="50">
        <f t="shared" si="0"/>
        <v>1487</v>
      </c>
      <c r="Q15" s="50">
        <f t="shared" si="0"/>
        <v>1549</v>
      </c>
      <c r="R15" s="50">
        <f t="shared" si="0"/>
        <v>1520</v>
      </c>
      <c r="S15" s="50">
        <f t="shared" si="0"/>
        <v>1318</v>
      </c>
      <c r="T15" s="50">
        <f t="shared" si="0"/>
        <v>1004</v>
      </c>
      <c r="U15" s="50">
        <f t="shared" si="0"/>
        <v>1280</v>
      </c>
      <c r="V15" s="50">
        <f t="shared" si="0"/>
        <v>1292</v>
      </c>
      <c r="W15" s="50">
        <f t="shared" si="0"/>
        <v>1327</v>
      </c>
      <c r="X15" s="88">
        <f>(W15-V15)/V15</f>
        <v>2.7089783281733747E-2</v>
      </c>
      <c r="Y15" s="88">
        <f>(W15-R15)/R15</f>
        <v>-0.12697368421052632</v>
      </c>
      <c r="Z15" s="88">
        <f>(W15-M15)/M15</f>
        <v>0.26020892687559355</v>
      </c>
      <c r="AA15" s="88">
        <f>(W15-C15)/C15</f>
        <v>-0.20823389021479713</v>
      </c>
    </row>
    <row r="16" spans="2:27" x14ac:dyDescent="0.3">
      <c r="B16" s="3" t="s">
        <v>275</v>
      </c>
      <c r="C16" s="83">
        <v>2847</v>
      </c>
      <c r="D16" s="83">
        <v>3125</v>
      </c>
      <c r="E16" s="83">
        <v>3059</v>
      </c>
      <c r="F16" s="83">
        <v>3305</v>
      </c>
      <c r="G16" s="83">
        <v>3392</v>
      </c>
      <c r="H16" s="83">
        <v>2364</v>
      </c>
      <c r="I16" s="83">
        <v>1908</v>
      </c>
      <c r="J16" s="83">
        <v>1976</v>
      </c>
      <c r="K16" s="83">
        <v>1901</v>
      </c>
      <c r="L16" s="83">
        <v>1728</v>
      </c>
      <c r="M16" s="84">
        <v>1803</v>
      </c>
      <c r="N16" s="83">
        <v>2413</v>
      </c>
      <c r="O16" s="83">
        <v>2698</v>
      </c>
      <c r="P16" s="83">
        <v>2926</v>
      </c>
      <c r="Q16" s="83">
        <v>2979</v>
      </c>
      <c r="R16" s="83">
        <v>3112</v>
      </c>
      <c r="S16" s="83">
        <v>2853</v>
      </c>
      <c r="T16" s="83">
        <v>2467</v>
      </c>
      <c r="U16" s="83">
        <v>3095</v>
      </c>
      <c r="V16" s="83">
        <v>2913</v>
      </c>
      <c r="W16" s="83">
        <v>2930</v>
      </c>
      <c r="X16" s="90">
        <v>5.8359079986267659E-3</v>
      </c>
      <c r="Y16" s="90">
        <v>-5.8483290488431927E-2</v>
      </c>
      <c r="Z16" s="90">
        <v>0.62506932889628408</v>
      </c>
      <c r="AA16" s="90">
        <v>2.9153494906919649E-2</v>
      </c>
    </row>
    <row r="17" spans="2:27" x14ac:dyDescent="0.3">
      <c r="B17" s="51" t="s">
        <v>204</v>
      </c>
      <c r="C17" s="52">
        <v>4523</v>
      </c>
      <c r="D17" s="52">
        <v>4959</v>
      </c>
      <c r="E17" s="52">
        <v>5077</v>
      </c>
      <c r="F17" s="52">
        <v>5360</v>
      </c>
      <c r="G17" s="52">
        <v>5397</v>
      </c>
      <c r="H17" s="52">
        <v>3653</v>
      </c>
      <c r="I17" s="52">
        <v>2852</v>
      </c>
      <c r="J17" s="52">
        <v>3032</v>
      </c>
      <c r="K17" s="52">
        <v>2776</v>
      </c>
      <c r="L17" s="52">
        <v>2664</v>
      </c>
      <c r="M17" s="81">
        <v>2856</v>
      </c>
      <c r="N17" s="52">
        <v>3794</v>
      </c>
      <c r="O17" s="52">
        <v>4074</v>
      </c>
      <c r="P17" s="52">
        <v>4413</v>
      </c>
      <c r="Q17" s="52">
        <v>4528</v>
      </c>
      <c r="R17" s="52">
        <v>4632</v>
      </c>
      <c r="S17" s="52">
        <v>4171</v>
      </c>
      <c r="T17" s="52">
        <v>3471</v>
      </c>
      <c r="U17" s="52">
        <v>4375</v>
      </c>
      <c r="V17" s="52">
        <v>4205</v>
      </c>
      <c r="W17" s="52">
        <v>4257</v>
      </c>
      <c r="X17" s="89">
        <v>1.236623067776454E-2</v>
      </c>
      <c r="Y17" s="89">
        <v>-8.0958549222797882E-2</v>
      </c>
      <c r="Z17" s="89">
        <v>0.49054621848739499</v>
      </c>
      <c r="AA17" s="89">
        <v>-5.8810523988503172E-2</v>
      </c>
    </row>
    <row r="19" spans="2:27" ht="51" customHeight="1" x14ac:dyDescent="0.3">
      <c r="B19" s="124" t="s">
        <v>322</v>
      </c>
      <c r="C19" s="124"/>
      <c r="D19" s="124"/>
      <c r="E19" s="124"/>
      <c r="F19" s="124"/>
      <c r="G19" s="124"/>
      <c r="H19" s="124"/>
      <c r="I19" s="124"/>
      <c r="J19" s="124"/>
      <c r="K19" s="124"/>
      <c r="L19" s="124"/>
      <c r="M19" s="124"/>
      <c r="N19" s="124"/>
      <c r="O19" s="124"/>
      <c r="P19" s="124"/>
      <c r="Q19" s="124"/>
      <c r="R19" s="124"/>
      <c r="S19" s="124"/>
      <c r="T19" s="124"/>
      <c r="U19" s="124"/>
      <c r="V19" s="124"/>
      <c r="W19" s="124"/>
      <c r="X19" s="124"/>
    </row>
    <row r="21" spans="2:27" x14ac:dyDescent="0.3">
      <c r="B21" t="s">
        <v>206</v>
      </c>
      <c r="AA21" s="38" t="s">
        <v>207</v>
      </c>
    </row>
    <row r="22" spans="2:27" x14ac:dyDescent="0.3">
      <c r="B22" s="2" t="s">
        <v>208</v>
      </c>
      <c r="AA22" s="38" t="s">
        <v>209</v>
      </c>
    </row>
    <row r="23" spans="2:27" x14ac:dyDescent="0.3">
      <c r="AA23" s="38" t="s">
        <v>210</v>
      </c>
    </row>
    <row r="24" spans="2:27" x14ac:dyDescent="0.3">
      <c r="B24" s="2" t="s">
        <v>112</v>
      </c>
    </row>
  </sheetData>
  <mergeCells count="3">
    <mergeCell ref="X5:AA5"/>
    <mergeCell ref="B5:W5"/>
    <mergeCell ref="B19:X19"/>
  </mergeCells>
  <hyperlinks>
    <hyperlink ref="AA2" location="index!A1" display="return to index" xr:uid="{00000000-0004-0000-3200-000000000000}"/>
    <hyperlink ref="B3" r:id="rId1" xr:uid="{00000000-0004-0000-3200-000001000000}"/>
    <hyperlink ref="B22" r:id="rId2" xr:uid="{00000000-0004-0000-3200-000002000000}"/>
    <hyperlink ref="B24" location="index!A1" display="return to index" xr:uid="{00000000-0004-0000-3200-000003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AA24"/>
  <sheetViews>
    <sheetView showGridLines="0" workbookViewId="0">
      <pane ySplit="6" topLeftCell="A7" activePane="bottomLeft" state="frozen"/>
      <selection pane="bottomLeft"/>
    </sheetView>
  </sheetViews>
  <sheetFormatPr defaultRowHeight="14.4" x14ac:dyDescent="0.3"/>
  <cols>
    <col min="1" max="1" width="3.6640625" customWidth="1"/>
    <col min="2" max="2" width="15.109375" bestFit="1" customWidth="1"/>
    <col min="3" max="23" width="8.33203125" customWidth="1"/>
    <col min="24" max="27" width="8" customWidth="1"/>
  </cols>
  <sheetData>
    <row r="1" spans="2:27" ht="10.199999999999999" customHeight="1" x14ac:dyDescent="0.3"/>
    <row r="2" spans="2:27" ht="17.399999999999999" x14ac:dyDescent="0.35">
      <c r="B2" s="1" t="s">
        <v>0</v>
      </c>
      <c r="AA2" s="2" t="s">
        <v>112</v>
      </c>
    </row>
    <row r="3" spans="2:27" x14ac:dyDescent="0.3">
      <c r="B3" s="2" t="s">
        <v>1</v>
      </c>
    </row>
    <row r="4" spans="2:27" ht="14.4" customHeight="1" x14ac:dyDescent="0.3">
      <c r="C4" s="10"/>
      <c r="D4" s="10"/>
      <c r="E4" s="10"/>
      <c r="F4" s="10"/>
      <c r="G4" s="10"/>
      <c r="H4" s="10"/>
      <c r="I4" s="10"/>
      <c r="J4" s="10"/>
    </row>
    <row r="5" spans="2:27" ht="15.6" x14ac:dyDescent="0.3">
      <c r="B5" s="116" t="s">
        <v>343</v>
      </c>
      <c r="C5" s="116"/>
      <c r="D5" s="116"/>
      <c r="E5" s="116"/>
      <c r="F5" s="116"/>
      <c r="G5" s="116"/>
      <c r="H5" s="116"/>
      <c r="I5" s="116"/>
      <c r="J5" s="116"/>
      <c r="K5" s="116"/>
      <c r="L5" s="10"/>
      <c r="M5" s="10"/>
      <c r="N5" s="10"/>
      <c r="O5" s="10"/>
      <c r="P5" s="10"/>
      <c r="Q5" s="10"/>
      <c r="R5" s="10"/>
      <c r="S5" s="10"/>
      <c r="T5" s="10"/>
      <c r="U5" s="10"/>
      <c r="V5" s="10"/>
      <c r="W5" s="10"/>
      <c r="X5" s="116" t="s">
        <v>211</v>
      </c>
      <c r="Y5" s="116"/>
      <c r="Z5" s="116"/>
      <c r="AA5" s="116"/>
    </row>
    <row r="6" spans="2:27" x14ac:dyDescent="0.3">
      <c r="B6" s="40" t="s">
        <v>267</v>
      </c>
      <c r="C6" s="40" t="s">
        <v>116</v>
      </c>
      <c r="D6" s="40" t="s">
        <v>117</v>
      </c>
      <c r="E6" s="40" t="s">
        <v>118</v>
      </c>
      <c r="F6" s="40" t="s">
        <v>119</v>
      </c>
      <c r="G6" s="40" t="s">
        <v>120</v>
      </c>
      <c r="H6" s="40" t="s">
        <v>121</v>
      </c>
      <c r="I6" s="40" t="s">
        <v>122</v>
      </c>
      <c r="J6" s="40" t="s">
        <v>123</v>
      </c>
      <c r="K6" s="40" t="s">
        <v>124</v>
      </c>
      <c r="L6" s="40" t="s">
        <v>125</v>
      </c>
      <c r="M6" s="77" t="s">
        <v>126</v>
      </c>
      <c r="N6" s="40" t="s">
        <v>127</v>
      </c>
      <c r="O6" s="40" t="s">
        <v>128</v>
      </c>
      <c r="P6" s="40" t="s">
        <v>129</v>
      </c>
      <c r="Q6" s="40" t="s">
        <v>130</v>
      </c>
      <c r="R6" s="40" t="s">
        <v>131</v>
      </c>
      <c r="S6" s="40" t="s">
        <v>132</v>
      </c>
      <c r="T6" s="40" t="s">
        <v>133</v>
      </c>
      <c r="U6" s="40" t="s">
        <v>134</v>
      </c>
      <c r="V6" s="40" t="s">
        <v>135</v>
      </c>
      <c r="W6" s="40" t="s">
        <v>92</v>
      </c>
      <c r="X6" s="40" t="s">
        <v>136</v>
      </c>
      <c r="Y6" s="40" t="s">
        <v>137</v>
      </c>
      <c r="Z6" s="40" t="s">
        <v>138</v>
      </c>
      <c r="AA6" s="40" t="s">
        <v>139</v>
      </c>
    </row>
    <row r="7" spans="2:27" x14ac:dyDescent="0.3">
      <c r="B7" t="s">
        <v>268</v>
      </c>
      <c r="C7" s="91">
        <v>149919435.06</v>
      </c>
      <c r="D7" s="91">
        <v>243988515.40000001</v>
      </c>
      <c r="E7" s="91">
        <v>233093009.19</v>
      </c>
      <c r="F7" s="91">
        <v>324674899.75999999</v>
      </c>
      <c r="G7" s="91">
        <v>327014691.73000002</v>
      </c>
      <c r="H7" s="91">
        <v>176904711.38</v>
      </c>
      <c r="I7" s="91">
        <v>357388577.89999998</v>
      </c>
      <c r="J7" s="91">
        <v>168235194</v>
      </c>
      <c r="K7" s="91">
        <v>136522369.21000001</v>
      </c>
      <c r="L7" s="91">
        <v>131571288.40000001</v>
      </c>
      <c r="M7" s="99">
        <v>296846191.60000002</v>
      </c>
      <c r="N7" s="91">
        <v>370041700</v>
      </c>
      <c r="O7" s="91">
        <v>180934426</v>
      </c>
      <c r="P7" s="91">
        <v>171395485</v>
      </c>
      <c r="Q7" s="91">
        <v>158725980</v>
      </c>
      <c r="R7" s="91">
        <v>217257829</v>
      </c>
      <c r="S7" s="91">
        <v>164265179</v>
      </c>
      <c r="T7" s="91">
        <v>88480308</v>
      </c>
      <c r="U7" s="91">
        <v>103843819</v>
      </c>
      <c r="V7" s="91">
        <v>111403906</v>
      </c>
      <c r="W7" s="91">
        <v>210208228</v>
      </c>
      <c r="X7" s="8">
        <v>0.88690177523937086</v>
      </c>
      <c r="Y7" s="8">
        <v>-3.2448087290792182E-2</v>
      </c>
      <c r="Z7" s="8">
        <v>-0.29186146243959432</v>
      </c>
      <c r="AA7" s="8">
        <v>0.4021412761852492</v>
      </c>
    </row>
    <row r="8" spans="2:27" x14ac:dyDescent="0.3">
      <c r="B8" t="s">
        <v>269</v>
      </c>
      <c r="C8" s="91">
        <v>82865677.299999997</v>
      </c>
      <c r="D8" s="91">
        <v>118098732.5</v>
      </c>
      <c r="E8" s="91">
        <v>146575653.97</v>
      </c>
      <c r="F8" s="91">
        <v>120605657.31999999</v>
      </c>
      <c r="G8" s="91">
        <v>141519185</v>
      </c>
      <c r="H8" s="91">
        <v>30503939.399999999</v>
      </c>
      <c r="I8" s="91">
        <v>27464654.300000001</v>
      </c>
      <c r="J8" s="91">
        <v>59079222.469999999</v>
      </c>
      <c r="K8" s="91">
        <v>53162433.329999998</v>
      </c>
      <c r="L8" s="91">
        <v>32557152</v>
      </c>
      <c r="M8" s="99">
        <v>33391856.48</v>
      </c>
      <c r="N8" s="91">
        <v>96441464.599999994</v>
      </c>
      <c r="O8" s="91">
        <v>145550117</v>
      </c>
      <c r="P8" s="91">
        <v>61851398</v>
      </c>
      <c r="Q8" s="91">
        <v>102481876</v>
      </c>
      <c r="R8" s="91">
        <v>130060904</v>
      </c>
      <c r="S8" s="91">
        <v>93627074</v>
      </c>
      <c r="T8" s="91">
        <v>36799377</v>
      </c>
      <c r="U8" s="91">
        <v>62867311</v>
      </c>
      <c r="V8" s="91">
        <v>59236122</v>
      </c>
      <c r="W8" s="91">
        <v>50024793</v>
      </c>
      <c r="X8" s="8">
        <v>-0.15550189122778829</v>
      </c>
      <c r="Y8" s="8">
        <v>-0.6153740942781698</v>
      </c>
      <c r="Z8" s="8">
        <v>0.49811356041142152</v>
      </c>
      <c r="AA8" s="8">
        <v>-0.39631467900884448</v>
      </c>
    </row>
    <row r="9" spans="2:27" x14ac:dyDescent="0.3">
      <c r="B9" t="s">
        <v>270</v>
      </c>
      <c r="C9" s="91">
        <v>77767730</v>
      </c>
      <c r="D9" s="91">
        <v>47831917.68</v>
      </c>
      <c r="E9" s="91">
        <v>74459902</v>
      </c>
      <c r="F9" s="91">
        <v>46135706.700000003</v>
      </c>
      <c r="G9" s="91">
        <v>36974931.5</v>
      </c>
      <c r="H9" s="91">
        <v>15261290.75</v>
      </c>
      <c r="I9" s="91">
        <v>10332376.6</v>
      </c>
      <c r="J9" s="91">
        <v>18531419.5</v>
      </c>
      <c r="K9" s="91">
        <v>17978313</v>
      </c>
      <c r="L9" s="91">
        <v>49801621</v>
      </c>
      <c r="M9" s="99">
        <v>9179711</v>
      </c>
      <c r="N9" s="91">
        <v>21575590</v>
      </c>
      <c r="O9" s="91">
        <v>29340278</v>
      </c>
      <c r="P9" s="91">
        <v>19661340</v>
      </c>
      <c r="Q9" s="91">
        <v>34116897</v>
      </c>
      <c r="R9" s="91">
        <v>23155133</v>
      </c>
      <c r="S9" s="91">
        <v>6477322</v>
      </c>
      <c r="T9" s="91">
        <v>9270997</v>
      </c>
      <c r="U9" s="91">
        <v>27493138</v>
      </c>
      <c r="V9" s="91">
        <v>10688152</v>
      </c>
      <c r="W9" s="91">
        <v>9142194</v>
      </c>
      <c r="X9" s="8">
        <v>-0.14464221691457979</v>
      </c>
      <c r="Y9" s="8">
        <v>-0.60517635549750459</v>
      </c>
      <c r="Z9" s="8">
        <v>-4.0869478352858479E-3</v>
      </c>
      <c r="AA9" s="8">
        <v>-0.88244231894128833</v>
      </c>
    </row>
    <row r="10" spans="2:27" x14ac:dyDescent="0.3">
      <c r="B10" t="s">
        <v>271</v>
      </c>
      <c r="C10" s="91">
        <v>653598974.13</v>
      </c>
      <c r="D10" s="91">
        <v>857720409.21000004</v>
      </c>
      <c r="E10" s="91">
        <v>1163382574.1800001</v>
      </c>
      <c r="F10" s="91">
        <v>1653023306.3</v>
      </c>
      <c r="G10" s="91">
        <v>1085468910.1500001</v>
      </c>
      <c r="H10" s="91">
        <v>721519051.25999999</v>
      </c>
      <c r="I10" s="91">
        <v>453259557.89999998</v>
      </c>
      <c r="J10" s="91">
        <v>435929993.44999999</v>
      </c>
      <c r="K10" s="91">
        <v>288732033.06</v>
      </c>
      <c r="L10" s="91">
        <v>348762137.85000002</v>
      </c>
      <c r="M10" s="99">
        <v>787866948</v>
      </c>
      <c r="N10" s="91">
        <v>847186816.19000006</v>
      </c>
      <c r="O10" s="91">
        <v>990304806.96000004</v>
      </c>
      <c r="P10" s="91">
        <v>1201940635</v>
      </c>
      <c r="Q10" s="91">
        <v>880811455</v>
      </c>
      <c r="R10" s="91">
        <v>835721060</v>
      </c>
      <c r="S10" s="91">
        <v>889518194</v>
      </c>
      <c r="T10" s="91">
        <v>595946401</v>
      </c>
      <c r="U10" s="91">
        <v>901321740</v>
      </c>
      <c r="V10" s="91">
        <v>470480354</v>
      </c>
      <c r="W10" s="91">
        <v>605953761</v>
      </c>
      <c r="X10" s="8">
        <v>0.28794700107711613</v>
      </c>
      <c r="Y10" s="8">
        <v>-0.27493300097044338</v>
      </c>
      <c r="Z10" s="8">
        <v>-0.23089328402693701</v>
      </c>
      <c r="AA10" s="8">
        <v>-7.2896707332535393E-2</v>
      </c>
    </row>
    <row r="11" spans="2:27" x14ac:dyDescent="0.3">
      <c r="B11" t="s">
        <v>272</v>
      </c>
      <c r="C11" s="91">
        <v>727126651.89999998</v>
      </c>
      <c r="D11" s="91">
        <v>880739368.82000005</v>
      </c>
      <c r="E11" s="91">
        <v>1470603760.8599999</v>
      </c>
      <c r="F11" s="91">
        <v>1191007239.0999999</v>
      </c>
      <c r="G11" s="91">
        <v>1035919591.3200001</v>
      </c>
      <c r="H11" s="91">
        <v>567608903</v>
      </c>
      <c r="I11" s="91">
        <v>536038232</v>
      </c>
      <c r="J11" s="91">
        <v>579927401.29999995</v>
      </c>
      <c r="K11" s="91">
        <v>420742396.39999998</v>
      </c>
      <c r="L11" s="91">
        <v>362994969.92000002</v>
      </c>
      <c r="M11" s="99">
        <v>490569067.75</v>
      </c>
      <c r="N11" s="91">
        <v>574419449.19000006</v>
      </c>
      <c r="O11" s="91">
        <v>759120538</v>
      </c>
      <c r="P11" s="91">
        <v>592299264</v>
      </c>
      <c r="Q11" s="91">
        <v>746201253</v>
      </c>
      <c r="R11" s="91">
        <v>649615336</v>
      </c>
      <c r="S11" s="91">
        <v>683623397</v>
      </c>
      <c r="T11" s="91">
        <v>224144165.58000001</v>
      </c>
      <c r="U11" s="91">
        <v>456272499</v>
      </c>
      <c r="V11" s="91">
        <v>741269373</v>
      </c>
      <c r="W11" s="91">
        <v>893464334</v>
      </c>
      <c r="X11" s="8">
        <v>0.2053166723778834</v>
      </c>
      <c r="Y11" s="8">
        <v>0.37537444774856721</v>
      </c>
      <c r="Z11" s="8">
        <v>0.82128143157880551</v>
      </c>
      <c r="AA11" s="8">
        <v>0.22876026021788021</v>
      </c>
    </row>
    <row r="12" spans="2:27" x14ac:dyDescent="0.3">
      <c r="B12" t="s">
        <v>273</v>
      </c>
      <c r="C12" s="91">
        <v>52201635</v>
      </c>
      <c r="D12" s="91">
        <v>76485497.710000008</v>
      </c>
      <c r="E12" s="91">
        <v>63777995.25</v>
      </c>
      <c r="F12" s="91">
        <v>53901657.880000003</v>
      </c>
      <c r="G12" s="91">
        <v>105128902</v>
      </c>
      <c r="H12" s="91">
        <v>17795206</v>
      </c>
      <c r="I12" s="91">
        <v>20848150</v>
      </c>
      <c r="J12" s="91">
        <v>42312013</v>
      </c>
      <c r="K12" s="91">
        <v>20878487</v>
      </c>
      <c r="L12" s="91">
        <v>15520475</v>
      </c>
      <c r="M12" s="99">
        <v>22494460</v>
      </c>
      <c r="N12" s="91">
        <v>20497842</v>
      </c>
      <c r="O12" s="91">
        <v>50283040</v>
      </c>
      <c r="P12" s="91">
        <v>49066385</v>
      </c>
      <c r="Q12" s="91">
        <v>49883116</v>
      </c>
      <c r="R12" s="91">
        <v>52361541</v>
      </c>
      <c r="S12" s="91">
        <v>45681902</v>
      </c>
      <c r="T12" s="91">
        <v>33271400</v>
      </c>
      <c r="U12" s="91">
        <v>31101172</v>
      </c>
      <c r="V12" s="91">
        <v>22963693</v>
      </c>
      <c r="W12" s="91">
        <v>22871129</v>
      </c>
      <c r="X12" s="8">
        <v>-4.0308847535978076E-3</v>
      </c>
      <c r="Y12" s="8">
        <v>-0.5632074884885454</v>
      </c>
      <c r="Z12" s="8">
        <v>1.674496742753551E-2</v>
      </c>
      <c r="AA12" s="8">
        <v>-0.56186948933687608</v>
      </c>
    </row>
    <row r="13" spans="2:27" x14ac:dyDescent="0.3">
      <c r="B13" t="s">
        <v>274</v>
      </c>
      <c r="C13" s="91">
        <v>46518730.5</v>
      </c>
      <c r="D13" s="91">
        <v>33070649.609999999</v>
      </c>
      <c r="E13" s="91">
        <v>23070022</v>
      </c>
      <c r="F13" s="91">
        <v>36459600.5</v>
      </c>
      <c r="G13" s="91">
        <v>48380871.75</v>
      </c>
      <c r="H13" s="91">
        <v>19250432</v>
      </c>
      <c r="I13" s="91">
        <v>29936361</v>
      </c>
      <c r="J13" s="91">
        <v>28174607.739999998</v>
      </c>
      <c r="K13" s="91">
        <v>10036245</v>
      </c>
      <c r="L13" s="91">
        <v>21787375</v>
      </c>
      <c r="M13" s="99">
        <v>10299470</v>
      </c>
      <c r="N13" s="91">
        <v>20050660.510000002</v>
      </c>
      <c r="O13" s="91">
        <v>19022425</v>
      </c>
      <c r="P13" s="91">
        <v>17870201</v>
      </c>
      <c r="Q13" s="91">
        <v>39046943</v>
      </c>
      <c r="R13" s="91">
        <v>21560996</v>
      </c>
      <c r="S13" s="91">
        <v>18555240</v>
      </c>
      <c r="T13" s="91">
        <v>15874720</v>
      </c>
      <c r="U13" s="91">
        <v>45182029</v>
      </c>
      <c r="V13" s="91">
        <v>22132425</v>
      </c>
      <c r="W13" s="91">
        <v>11799399</v>
      </c>
      <c r="X13" s="8">
        <v>-0.46687274440103149</v>
      </c>
      <c r="Y13" s="8">
        <v>-0.4527433241024672</v>
      </c>
      <c r="Z13" s="8">
        <v>0.14563166842565689</v>
      </c>
      <c r="AA13" s="8">
        <v>-0.74635165506075019</v>
      </c>
    </row>
    <row r="14" spans="2:27" x14ac:dyDescent="0.3">
      <c r="B14" t="s">
        <v>198</v>
      </c>
      <c r="C14" s="91">
        <v>34538755</v>
      </c>
      <c r="D14" s="91">
        <v>32840290</v>
      </c>
      <c r="E14" s="91">
        <v>63403702</v>
      </c>
      <c r="F14" s="91">
        <v>34703804</v>
      </c>
      <c r="G14" s="91">
        <v>67137942</v>
      </c>
      <c r="H14" s="91">
        <v>49111729</v>
      </c>
      <c r="I14" s="91">
        <v>7195066</v>
      </c>
      <c r="J14" s="91">
        <v>13053424.6</v>
      </c>
      <c r="K14" s="91">
        <v>17922304</v>
      </c>
      <c r="L14" s="91">
        <v>4431400</v>
      </c>
      <c r="M14" s="99">
        <v>22928263</v>
      </c>
      <c r="N14" s="91">
        <v>20754532</v>
      </c>
      <c r="O14" s="91">
        <v>26511040</v>
      </c>
      <c r="P14" s="91">
        <v>19742530</v>
      </c>
      <c r="Q14" s="91">
        <v>36172524</v>
      </c>
      <c r="R14" s="91">
        <v>29365518</v>
      </c>
      <c r="S14" s="91">
        <v>34226246</v>
      </c>
      <c r="T14" s="91">
        <v>33713000</v>
      </c>
      <c r="U14" s="91">
        <v>24484847</v>
      </c>
      <c r="V14" s="91">
        <v>4886000</v>
      </c>
      <c r="W14" s="91">
        <v>13405125</v>
      </c>
      <c r="X14" s="8">
        <v>1.7435785918952109</v>
      </c>
      <c r="Y14" s="8">
        <v>-0.54350796740585339</v>
      </c>
      <c r="Z14" s="8">
        <v>-0.41534493912600362</v>
      </c>
      <c r="AA14" s="8">
        <v>-0.61188163846670207</v>
      </c>
    </row>
    <row r="15" spans="2:27" x14ac:dyDescent="0.3">
      <c r="B15" s="49" t="s">
        <v>329</v>
      </c>
      <c r="C15" s="93">
        <f>SUM(C7:C14)</f>
        <v>1824537588.8899999</v>
      </c>
      <c r="D15" s="93">
        <f t="shared" ref="D15:W15" si="0">SUM(D7:D14)</f>
        <v>2290775380.9300003</v>
      </c>
      <c r="E15" s="93">
        <f t="shared" si="0"/>
        <v>3238366619.4499998</v>
      </c>
      <c r="F15" s="93">
        <f t="shared" si="0"/>
        <v>3460511871.5599999</v>
      </c>
      <c r="G15" s="93">
        <f t="shared" si="0"/>
        <v>2847545025.4500003</v>
      </c>
      <c r="H15" s="93">
        <f t="shared" si="0"/>
        <v>1597955262.79</v>
      </c>
      <c r="I15" s="93">
        <f t="shared" si="0"/>
        <v>1442462975.7</v>
      </c>
      <c r="J15" s="93">
        <f t="shared" si="0"/>
        <v>1345243276.0599997</v>
      </c>
      <c r="K15" s="93">
        <f t="shared" si="0"/>
        <v>965974581</v>
      </c>
      <c r="L15" s="93">
        <f t="shared" si="0"/>
        <v>967426419.17000008</v>
      </c>
      <c r="M15" s="101">
        <f t="shared" si="0"/>
        <v>1673575967.8299999</v>
      </c>
      <c r="N15" s="93">
        <f t="shared" si="0"/>
        <v>1970968054.49</v>
      </c>
      <c r="O15" s="93">
        <f t="shared" si="0"/>
        <v>2201066670.96</v>
      </c>
      <c r="P15" s="93">
        <f t="shared" si="0"/>
        <v>2133827238</v>
      </c>
      <c r="Q15" s="93">
        <f t="shared" si="0"/>
        <v>2047440044</v>
      </c>
      <c r="R15" s="93">
        <f t="shared" si="0"/>
        <v>1959098317</v>
      </c>
      <c r="S15" s="93">
        <f t="shared" si="0"/>
        <v>1935974554</v>
      </c>
      <c r="T15" s="93">
        <f t="shared" si="0"/>
        <v>1037500368.58</v>
      </c>
      <c r="U15" s="93">
        <f t="shared" si="0"/>
        <v>1652566555</v>
      </c>
      <c r="V15" s="93">
        <f t="shared" si="0"/>
        <v>1443060025</v>
      </c>
      <c r="W15" s="93">
        <f t="shared" si="0"/>
        <v>1816868963</v>
      </c>
      <c r="X15" s="88">
        <f>(W15-V15)/V15</f>
        <v>0.25903907774037327</v>
      </c>
      <c r="Y15" s="88">
        <f>(W15-R15)/R15</f>
        <v>-7.2599395735175862E-2</v>
      </c>
      <c r="Z15" s="88">
        <f>(W15-M15)/M15</f>
        <v>8.5620848963191873E-2</v>
      </c>
      <c r="AA15" s="88">
        <f>(W15-C15)/C15</f>
        <v>-4.2030517412717456E-3</v>
      </c>
    </row>
    <row r="16" spans="2:27" x14ac:dyDescent="0.3">
      <c r="B16" s="3" t="s">
        <v>275</v>
      </c>
      <c r="C16" s="102">
        <v>1164269464.5799999</v>
      </c>
      <c r="D16" s="102">
        <v>1700253286.9000001</v>
      </c>
      <c r="E16" s="102">
        <v>1984805183.27</v>
      </c>
      <c r="F16" s="102">
        <v>2647197892.9699998</v>
      </c>
      <c r="G16" s="102">
        <v>2353439709.5700002</v>
      </c>
      <c r="H16" s="102">
        <v>1616257941.4400001</v>
      </c>
      <c r="I16" s="102">
        <v>889016497.88</v>
      </c>
      <c r="J16" s="102">
        <v>989374490.64999998</v>
      </c>
      <c r="K16" s="102">
        <v>887148676.65999997</v>
      </c>
      <c r="L16" s="102">
        <v>663817608.09000003</v>
      </c>
      <c r="M16" s="103">
        <v>974210317</v>
      </c>
      <c r="N16" s="102">
        <v>1156835345.3599999</v>
      </c>
      <c r="O16" s="102">
        <v>1444301228.3199999</v>
      </c>
      <c r="P16" s="102">
        <v>1245293343</v>
      </c>
      <c r="Q16" s="102">
        <v>1618988536</v>
      </c>
      <c r="R16" s="102">
        <v>1320034418</v>
      </c>
      <c r="S16" s="102">
        <v>1229953430</v>
      </c>
      <c r="T16" s="102">
        <v>945652208</v>
      </c>
      <c r="U16" s="102">
        <v>1644811972</v>
      </c>
      <c r="V16" s="102">
        <v>1373970660</v>
      </c>
      <c r="W16" s="102">
        <v>1167032471.1199999</v>
      </c>
      <c r="X16" s="90">
        <v>-0.15061325172693291</v>
      </c>
      <c r="Y16" s="90">
        <v>-0.1159075436167908</v>
      </c>
      <c r="Z16" s="90">
        <v>0.1979266188781286</v>
      </c>
      <c r="AA16" s="90">
        <v>2.373167573364698E-3</v>
      </c>
    </row>
    <row r="17" spans="2:27" x14ac:dyDescent="0.3">
      <c r="B17" s="51" t="s">
        <v>204</v>
      </c>
      <c r="C17" s="94">
        <v>2988807053.4699998</v>
      </c>
      <c r="D17" s="94">
        <v>3991028667.8299999</v>
      </c>
      <c r="E17" s="94">
        <v>5223171802.7200003</v>
      </c>
      <c r="F17" s="94">
        <v>6107709764.5299997</v>
      </c>
      <c r="G17" s="94">
        <v>5200984735.0200005</v>
      </c>
      <c r="H17" s="94">
        <v>3214213204.23</v>
      </c>
      <c r="I17" s="94">
        <v>2331479473.5799999</v>
      </c>
      <c r="J17" s="94">
        <v>2334617766.71</v>
      </c>
      <c r="K17" s="94">
        <v>1853123257.6600001</v>
      </c>
      <c r="L17" s="94">
        <v>1631244027.26</v>
      </c>
      <c r="M17" s="104">
        <v>2647786284.8299999</v>
      </c>
      <c r="N17" s="94">
        <v>3127803399.8499999</v>
      </c>
      <c r="O17" s="94">
        <v>3645367899.2800002</v>
      </c>
      <c r="P17" s="94">
        <v>3379120581</v>
      </c>
      <c r="Q17" s="94">
        <v>3666428580</v>
      </c>
      <c r="R17" s="94">
        <v>3279132735</v>
      </c>
      <c r="S17" s="94">
        <v>3165927984</v>
      </c>
      <c r="T17" s="94">
        <v>1983152576.5799999</v>
      </c>
      <c r="U17" s="94">
        <v>3297378527</v>
      </c>
      <c r="V17" s="94">
        <v>2817030685</v>
      </c>
      <c r="W17" s="94">
        <v>2983901434.1199999</v>
      </c>
      <c r="X17" s="89">
        <v>5.9236397391248197E-2</v>
      </c>
      <c r="Y17" s="89">
        <v>-9.0033348674432356E-2</v>
      </c>
      <c r="Z17" s="89">
        <v>0.12694194815333451</v>
      </c>
      <c r="AA17" s="89">
        <v>-1.641330223811077E-3</v>
      </c>
    </row>
    <row r="19" spans="2:27" ht="43.8" customHeight="1" x14ac:dyDescent="0.3">
      <c r="B19" s="124" t="s">
        <v>322</v>
      </c>
      <c r="C19" s="124"/>
      <c r="D19" s="124"/>
      <c r="E19" s="124"/>
      <c r="F19" s="124"/>
      <c r="G19" s="124"/>
      <c r="H19" s="124"/>
      <c r="I19" s="124"/>
      <c r="J19" s="124"/>
      <c r="K19" s="124"/>
      <c r="L19" s="124"/>
      <c r="M19" s="124"/>
      <c r="N19" s="124"/>
      <c r="O19" s="124"/>
      <c r="P19" s="124"/>
      <c r="Q19" s="124"/>
      <c r="R19" s="124"/>
      <c r="S19" s="124"/>
      <c r="T19" s="124"/>
      <c r="U19" s="124"/>
      <c r="V19" s="124"/>
      <c r="W19" s="124"/>
      <c r="X19" s="61"/>
    </row>
    <row r="21" spans="2:27" x14ac:dyDescent="0.3">
      <c r="B21" t="s">
        <v>206</v>
      </c>
      <c r="AA21" s="38" t="s">
        <v>207</v>
      </c>
    </row>
    <row r="22" spans="2:27" x14ac:dyDescent="0.3">
      <c r="B22" s="2" t="s">
        <v>208</v>
      </c>
      <c r="AA22" s="38" t="s">
        <v>209</v>
      </c>
    </row>
    <row r="23" spans="2:27" x14ac:dyDescent="0.3">
      <c r="AA23" s="38" t="s">
        <v>210</v>
      </c>
    </row>
    <row r="24" spans="2:27" x14ac:dyDescent="0.3">
      <c r="B24" s="2" t="s">
        <v>112</v>
      </c>
    </row>
  </sheetData>
  <mergeCells count="3">
    <mergeCell ref="X5:AA5"/>
    <mergeCell ref="B19:W19"/>
    <mergeCell ref="B5:K5"/>
  </mergeCells>
  <hyperlinks>
    <hyperlink ref="AA2" location="index!A1" display="return to index" xr:uid="{00000000-0004-0000-3300-000000000000}"/>
    <hyperlink ref="B3" r:id="rId1" xr:uid="{00000000-0004-0000-3300-000001000000}"/>
    <hyperlink ref="B22" r:id="rId2" xr:uid="{00000000-0004-0000-3300-000002000000}"/>
    <hyperlink ref="B24" location="index!A1" display="return to index" xr:uid="{00000000-0004-0000-3300-000003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W16"/>
  <sheetViews>
    <sheetView showGridLines="0" workbookViewId="0">
      <pane ySplit="6" topLeftCell="A7" activePane="bottomLeft" state="frozen"/>
      <selection pane="bottomLeft"/>
    </sheetView>
  </sheetViews>
  <sheetFormatPr defaultRowHeight="14.4" x14ac:dyDescent="0.3"/>
  <cols>
    <col min="1" max="1" width="3.6640625" customWidth="1"/>
    <col min="2" max="2" width="13.109375" bestFit="1" customWidth="1"/>
    <col min="3" max="23" width="7.77734375" customWidth="1"/>
  </cols>
  <sheetData>
    <row r="1" spans="2:23" ht="10.199999999999999" customHeight="1" x14ac:dyDescent="0.3"/>
    <row r="2" spans="2:23" ht="17.399999999999999" x14ac:dyDescent="0.35">
      <c r="B2" s="1" t="s">
        <v>0</v>
      </c>
      <c r="W2" s="2" t="s">
        <v>112</v>
      </c>
    </row>
    <row r="3" spans="2:23" x14ac:dyDescent="0.3">
      <c r="B3" s="2" t="s">
        <v>1</v>
      </c>
    </row>
    <row r="5" spans="2:23" ht="15.6" x14ac:dyDescent="0.3">
      <c r="B5" s="120" t="s">
        <v>323</v>
      </c>
      <c r="C5" s="120"/>
      <c r="D5" s="120"/>
      <c r="E5" s="120"/>
      <c r="F5" s="120"/>
      <c r="G5" s="120"/>
      <c r="H5" s="120"/>
      <c r="I5" s="120"/>
      <c r="J5" s="120"/>
      <c r="K5" s="120"/>
      <c r="L5" s="120"/>
      <c r="M5" s="120"/>
      <c r="N5" s="120"/>
      <c r="O5" s="120"/>
      <c r="P5" s="120"/>
      <c r="Q5" s="120"/>
      <c r="R5" s="120"/>
      <c r="S5" s="120"/>
      <c r="T5" s="120"/>
      <c r="U5" s="120"/>
      <c r="V5" s="120"/>
      <c r="W5" s="120"/>
    </row>
    <row r="6" spans="2:23" x14ac:dyDescent="0.3">
      <c r="B6" s="40" t="s">
        <v>310</v>
      </c>
      <c r="C6" s="40" t="s">
        <v>311</v>
      </c>
      <c r="D6" s="40" t="s">
        <v>312</v>
      </c>
      <c r="E6" s="40" t="s">
        <v>313</v>
      </c>
      <c r="F6" s="40" t="s">
        <v>314</v>
      </c>
      <c r="G6" s="40" t="s">
        <v>315</v>
      </c>
      <c r="H6" s="40" t="s">
        <v>316</v>
      </c>
      <c r="I6" s="40" t="s">
        <v>122</v>
      </c>
      <c r="J6" s="40" t="s">
        <v>123</v>
      </c>
      <c r="K6" s="40" t="s">
        <v>124</v>
      </c>
      <c r="L6" s="40" t="s">
        <v>125</v>
      </c>
      <c r="M6" s="40" t="s">
        <v>126</v>
      </c>
      <c r="N6" s="40" t="s">
        <v>127</v>
      </c>
      <c r="O6" s="40" t="s">
        <v>128</v>
      </c>
      <c r="P6" s="40" t="s">
        <v>129</v>
      </c>
      <c r="Q6" s="40" t="s">
        <v>130</v>
      </c>
      <c r="R6" s="40" t="s">
        <v>131</v>
      </c>
      <c r="S6" s="40" t="s">
        <v>132</v>
      </c>
      <c r="T6" s="40" t="s">
        <v>133</v>
      </c>
      <c r="U6" s="40" t="s">
        <v>134</v>
      </c>
      <c r="V6" s="40" t="s">
        <v>135</v>
      </c>
      <c r="W6" s="40" t="s">
        <v>92</v>
      </c>
    </row>
    <row r="7" spans="2:23" ht="16.2" x14ac:dyDescent="0.3">
      <c r="B7" t="s">
        <v>324</v>
      </c>
      <c r="C7" s="5">
        <v>772</v>
      </c>
      <c r="D7" s="5">
        <v>708</v>
      </c>
      <c r="E7" s="5">
        <v>789</v>
      </c>
      <c r="F7" s="5">
        <v>970</v>
      </c>
      <c r="G7" s="5">
        <v>1163</v>
      </c>
      <c r="H7" s="5">
        <v>767</v>
      </c>
      <c r="I7" s="5">
        <v>694</v>
      </c>
      <c r="J7" s="5">
        <v>698</v>
      </c>
      <c r="K7" s="5">
        <v>706</v>
      </c>
      <c r="L7" s="5">
        <v>651</v>
      </c>
      <c r="M7" s="5">
        <v>683</v>
      </c>
      <c r="N7" s="5">
        <v>834</v>
      </c>
      <c r="O7" s="5">
        <v>892</v>
      </c>
      <c r="P7" s="5">
        <v>884</v>
      </c>
      <c r="Q7" s="5">
        <v>733</v>
      </c>
      <c r="R7" s="5">
        <v>679</v>
      </c>
      <c r="S7" s="5">
        <v>727</v>
      </c>
      <c r="T7" s="5">
        <v>434</v>
      </c>
      <c r="U7" s="5">
        <v>641</v>
      </c>
      <c r="V7" s="5">
        <v>681</v>
      </c>
      <c r="W7" s="5">
        <v>757</v>
      </c>
    </row>
    <row r="8" spans="2:23" ht="16.2" x14ac:dyDescent="0.3">
      <c r="B8" s="57" t="s">
        <v>325</v>
      </c>
      <c r="C8" s="58">
        <v>343</v>
      </c>
      <c r="D8" s="58">
        <v>380</v>
      </c>
      <c r="E8" s="58">
        <v>406</v>
      </c>
      <c r="F8" s="58">
        <v>529</v>
      </c>
      <c r="G8" s="58">
        <v>557</v>
      </c>
      <c r="H8" s="58">
        <v>568</v>
      </c>
      <c r="I8" s="58">
        <v>418</v>
      </c>
      <c r="J8" s="58">
        <v>447</v>
      </c>
      <c r="K8" s="58">
        <v>450</v>
      </c>
      <c r="L8" s="58">
        <v>280</v>
      </c>
      <c r="M8" s="58">
        <v>364</v>
      </c>
      <c r="N8" s="58">
        <v>414</v>
      </c>
      <c r="O8" s="58">
        <v>537</v>
      </c>
      <c r="P8" s="58">
        <v>439</v>
      </c>
      <c r="Q8" s="58">
        <v>416</v>
      </c>
      <c r="R8" s="58">
        <v>369</v>
      </c>
      <c r="S8" s="58">
        <v>371</v>
      </c>
      <c r="T8" s="58">
        <v>349</v>
      </c>
      <c r="U8" s="58">
        <v>357</v>
      </c>
      <c r="V8" s="58">
        <v>304</v>
      </c>
      <c r="W8" s="58">
        <v>331</v>
      </c>
    </row>
    <row r="10" spans="2:23" ht="67.95" customHeight="1" x14ac:dyDescent="0.3">
      <c r="B10" s="124" t="s">
        <v>328</v>
      </c>
      <c r="C10" s="124"/>
      <c r="D10" s="124"/>
      <c r="E10" s="124"/>
      <c r="F10" s="124"/>
      <c r="G10" s="124"/>
      <c r="H10" s="124"/>
      <c r="I10" s="124"/>
      <c r="J10" s="124"/>
      <c r="K10" s="124"/>
      <c r="L10" s="124"/>
      <c r="M10" s="124"/>
      <c r="N10" s="124"/>
      <c r="O10" s="124"/>
      <c r="P10" s="124"/>
      <c r="Q10" s="124"/>
      <c r="R10" s="124"/>
      <c r="S10" s="124"/>
      <c r="T10" s="124"/>
      <c r="U10" s="124"/>
      <c r="V10" s="124"/>
      <c r="W10" s="124"/>
    </row>
    <row r="11" spans="2:23" ht="19.2" customHeight="1" x14ac:dyDescent="0.3">
      <c r="B11" s="124" t="s">
        <v>326</v>
      </c>
      <c r="C11" s="124"/>
      <c r="D11" s="124"/>
      <c r="E11" s="124"/>
      <c r="F11" s="124"/>
      <c r="G11" s="124"/>
      <c r="H11" s="124"/>
      <c r="I11" s="124"/>
      <c r="J11" s="124"/>
      <c r="K11" s="124"/>
      <c r="L11" s="124"/>
      <c r="M11" s="124"/>
      <c r="N11" s="124"/>
      <c r="O11" s="124"/>
      <c r="P11" s="124"/>
      <c r="Q11" s="124"/>
      <c r="R11" s="124"/>
      <c r="S11" s="124"/>
      <c r="T11" s="124"/>
      <c r="U11" s="124"/>
      <c r="V11" s="124"/>
      <c r="W11" s="124"/>
    </row>
    <row r="13" spans="2:23" x14ac:dyDescent="0.3">
      <c r="B13" t="s">
        <v>206</v>
      </c>
      <c r="W13" s="38" t="s">
        <v>207</v>
      </c>
    </row>
    <row r="14" spans="2:23" x14ac:dyDescent="0.3">
      <c r="B14" s="2" t="s">
        <v>208</v>
      </c>
      <c r="W14" s="38" t="s">
        <v>209</v>
      </c>
    </row>
    <row r="15" spans="2:23" x14ac:dyDescent="0.3">
      <c r="W15" s="38" t="s">
        <v>210</v>
      </c>
    </row>
    <row r="16" spans="2:23" x14ac:dyDescent="0.3">
      <c r="B16" s="2" t="s">
        <v>112</v>
      </c>
    </row>
  </sheetData>
  <mergeCells count="3">
    <mergeCell ref="B5:W5"/>
    <mergeCell ref="B10:W10"/>
    <mergeCell ref="B11:W11"/>
  </mergeCells>
  <phoneticPr fontId="23" type="noConversion"/>
  <hyperlinks>
    <hyperlink ref="W2" location="index!A1" display="return to index" xr:uid="{00000000-0004-0000-3400-000000000000}"/>
    <hyperlink ref="B3" r:id="rId1" xr:uid="{00000000-0004-0000-3400-000001000000}"/>
    <hyperlink ref="B14" r:id="rId2" xr:uid="{00000000-0004-0000-3400-000002000000}"/>
    <hyperlink ref="B16" location="index!A1" display="return to index" xr:uid="{00000000-0004-0000-3400-000003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N41"/>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4.109375" customWidth="1"/>
    <col min="4" max="12" width="7.6640625" bestFit="1" customWidth="1"/>
    <col min="13" max="14" width="8.5546875" customWidth="1"/>
  </cols>
  <sheetData>
    <row r="1" spans="2:14" ht="10.199999999999999" customHeight="1" x14ac:dyDescent="0.3"/>
    <row r="2" spans="2:14" ht="17.399999999999999" x14ac:dyDescent="0.35">
      <c r="B2" s="1" t="s">
        <v>0</v>
      </c>
      <c r="N2" s="2" t="s">
        <v>112</v>
      </c>
    </row>
    <row r="3" spans="2:14" x14ac:dyDescent="0.3">
      <c r="B3" s="2" t="s">
        <v>1</v>
      </c>
    </row>
    <row r="5" spans="2:14" ht="30" customHeight="1" x14ac:dyDescent="0.3">
      <c r="B5" s="116" t="s">
        <v>64</v>
      </c>
      <c r="C5" s="116"/>
      <c r="D5" s="116"/>
      <c r="E5" s="116"/>
      <c r="F5" s="116"/>
      <c r="G5" s="116"/>
      <c r="H5" s="116"/>
      <c r="I5" s="116"/>
      <c r="J5" s="116"/>
      <c r="K5" s="116"/>
      <c r="L5" s="116"/>
      <c r="M5" s="116" t="s">
        <v>211</v>
      </c>
      <c r="N5" s="116"/>
    </row>
    <row r="6" spans="2:14" ht="29.4" customHeight="1" x14ac:dyDescent="0.3">
      <c r="B6" s="40" t="s">
        <v>114</v>
      </c>
      <c r="C6" s="54" t="s">
        <v>115</v>
      </c>
      <c r="D6" s="40" t="s">
        <v>128</v>
      </c>
      <c r="E6" s="40" t="s">
        <v>129</v>
      </c>
      <c r="F6" s="40" t="s">
        <v>130</v>
      </c>
      <c r="G6" s="40" t="s">
        <v>131</v>
      </c>
      <c r="H6" s="40" t="s">
        <v>132</v>
      </c>
      <c r="I6" s="40" t="s">
        <v>133</v>
      </c>
      <c r="J6" s="40" t="s">
        <v>134</v>
      </c>
      <c r="K6" s="40" t="s">
        <v>135</v>
      </c>
      <c r="L6" s="40" t="s">
        <v>92</v>
      </c>
      <c r="M6" s="40" t="s">
        <v>136</v>
      </c>
      <c r="N6" s="40" t="s">
        <v>137</v>
      </c>
    </row>
    <row r="7" spans="2:14" x14ac:dyDescent="0.3">
      <c r="B7" t="s">
        <v>140</v>
      </c>
      <c r="C7" t="s">
        <v>141</v>
      </c>
      <c r="D7">
        <v>1</v>
      </c>
      <c r="E7">
        <v>1</v>
      </c>
      <c r="F7">
        <v>1</v>
      </c>
      <c r="G7" s="5">
        <v>0</v>
      </c>
      <c r="H7" s="5">
        <v>0</v>
      </c>
      <c r="I7" s="5">
        <v>0</v>
      </c>
      <c r="J7">
        <v>2</v>
      </c>
      <c r="K7">
        <v>3</v>
      </c>
      <c r="L7" s="5">
        <v>0</v>
      </c>
      <c r="M7" s="8">
        <v>0</v>
      </c>
      <c r="N7" s="8">
        <v>0</v>
      </c>
    </row>
    <row r="8" spans="2:14" x14ac:dyDescent="0.3">
      <c r="B8" t="s">
        <v>142</v>
      </c>
      <c r="C8" t="s">
        <v>143</v>
      </c>
      <c r="D8">
        <v>22</v>
      </c>
      <c r="E8">
        <v>27</v>
      </c>
      <c r="F8">
        <v>23</v>
      </c>
      <c r="G8">
        <v>27</v>
      </c>
      <c r="H8">
        <v>14</v>
      </c>
      <c r="I8">
        <v>21</v>
      </c>
      <c r="J8">
        <v>35</v>
      </c>
      <c r="K8">
        <v>28</v>
      </c>
      <c r="L8">
        <v>14</v>
      </c>
      <c r="M8" s="8">
        <v>-0.5</v>
      </c>
      <c r="N8" s="8">
        <v>-0.48148148148148151</v>
      </c>
    </row>
    <row r="9" spans="2:14" x14ac:dyDescent="0.3">
      <c r="B9" t="s">
        <v>144</v>
      </c>
      <c r="C9" t="s">
        <v>145</v>
      </c>
      <c r="D9">
        <v>2</v>
      </c>
      <c r="E9">
        <v>3</v>
      </c>
      <c r="F9">
        <v>4</v>
      </c>
      <c r="H9">
        <v>3</v>
      </c>
      <c r="I9">
        <v>3</v>
      </c>
      <c r="J9">
        <v>2</v>
      </c>
      <c r="K9">
        <v>4</v>
      </c>
      <c r="L9">
        <v>2</v>
      </c>
      <c r="M9" s="8">
        <v>-0.5</v>
      </c>
      <c r="N9" s="8">
        <v>0</v>
      </c>
    </row>
    <row r="10" spans="2:14" x14ac:dyDescent="0.3">
      <c r="B10" t="s">
        <v>146</v>
      </c>
      <c r="C10" t="s">
        <v>147</v>
      </c>
      <c r="D10">
        <v>14</v>
      </c>
      <c r="E10">
        <v>21</v>
      </c>
      <c r="F10">
        <v>14</v>
      </c>
      <c r="G10">
        <v>11</v>
      </c>
      <c r="H10">
        <v>12</v>
      </c>
      <c r="I10">
        <v>14</v>
      </c>
      <c r="J10">
        <v>17</v>
      </c>
      <c r="K10">
        <v>6</v>
      </c>
      <c r="L10">
        <v>10</v>
      </c>
      <c r="M10" s="8">
        <v>0.66666666666666674</v>
      </c>
      <c r="N10" s="8">
        <v>-9.0909090909090939E-2</v>
      </c>
    </row>
    <row r="11" spans="2:14" x14ac:dyDescent="0.3">
      <c r="B11" t="s">
        <v>148</v>
      </c>
      <c r="C11" t="s">
        <v>149</v>
      </c>
      <c r="D11" s="5">
        <v>0</v>
      </c>
      <c r="E11" s="5">
        <v>0</v>
      </c>
      <c r="F11" s="5">
        <v>0</v>
      </c>
      <c r="G11" s="5">
        <v>0</v>
      </c>
      <c r="H11" s="5">
        <v>0</v>
      </c>
      <c r="I11" s="5">
        <v>0</v>
      </c>
      <c r="J11" s="5">
        <v>0</v>
      </c>
      <c r="K11">
        <v>1</v>
      </c>
      <c r="L11" s="5">
        <v>0</v>
      </c>
      <c r="M11" s="8">
        <v>0</v>
      </c>
      <c r="N11" s="8">
        <v>0</v>
      </c>
    </row>
    <row r="12" spans="2:14" x14ac:dyDescent="0.3">
      <c r="B12" t="s">
        <v>150</v>
      </c>
      <c r="C12" t="s">
        <v>151</v>
      </c>
      <c r="D12" s="5">
        <v>0</v>
      </c>
      <c r="E12">
        <v>1</v>
      </c>
      <c r="F12">
        <v>1</v>
      </c>
      <c r="G12">
        <v>2</v>
      </c>
      <c r="H12" s="5">
        <v>0</v>
      </c>
      <c r="I12" s="5">
        <v>0</v>
      </c>
      <c r="J12">
        <v>1</v>
      </c>
      <c r="K12" s="5">
        <v>0</v>
      </c>
      <c r="L12" s="5">
        <v>0</v>
      </c>
      <c r="M12" s="8">
        <v>0</v>
      </c>
      <c r="N12" s="8">
        <v>0</v>
      </c>
    </row>
    <row r="13" spans="2:14" x14ac:dyDescent="0.3">
      <c r="B13" t="s">
        <v>152</v>
      </c>
      <c r="C13" t="s">
        <v>153</v>
      </c>
      <c r="D13">
        <v>18</v>
      </c>
      <c r="E13">
        <v>13</v>
      </c>
      <c r="F13">
        <v>23</v>
      </c>
      <c r="G13">
        <v>18</v>
      </c>
      <c r="H13">
        <v>19</v>
      </c>
      <c r="I13">
        <v>16</v>
      </c>
      <c r="J13">
        <v>22</v>
      </c>
      <c r="K13">
        <v>17</v>
      </c>
      <c r="L13">
        <v>7</v>
      </c>
      <c r="M13" s="8">
        <v>-0.58823529411764708</v>
      </c>
      <c r="N13" s="8">
        <v>-0.61111111111111116</v>
      </c>
    </row>
    <row r="14" spans="2:14" x14ac:dyDescent="0.3">
      <c r="B14" t="s">
        <v>156</v>
      </c>
      <c r="C14" t="s">
        <v>157</v>
      </c>
      <c r="D14">
        <v>1</v>
      </c>
      <c r="E14" s="5">
        <v>0</v>
      </c>
      <c r="F14">
        <v>3</v>
      </c>
      <c r="G14">
        <v>3</v>
      </c>
      <c r="H14">
        <v>8</v>
      </c>
      <c r="I14">
        <v>3</v>
      </c>
      <c r="J14">
        <v>5</v>
      </c>
      <c r="K14">
        <v>5</v>
      </c>
      <c r="L14">
        <v>2</v>
      </c>
      <c r="M14" s="8">
        <v>-0.6</v>
      </c>
      <c r="N14" s="8">
        <v>-0.33333333333333343</v>
      </c>
    </row>
    <row r="15" spans="2:14" x14ac:dyDescent="0.3">
      <c r="B15" t="s">
        <v>158</v>
      </c>
      <c r="C15" t="s">
        <v>159</v>
      </c>
      <c r="D15" s="5">
        <v>0</v>
      </c>
      <c r="E15">
        <v>1</v>
      </c>
      <c r="F15" s="5">
        <v>0</v>
      </c>
      <c r="G15" s="5">
        <v>0</v>
      </c>
      <c r="H15" s="5">
        <v>0</v>
      </c>
      <c r="I15">
        <v>2</v>
      </c>
      <c r="J15">
        <v>1</v>
      </c>
      <c r="K15" s="5">
        <v>0</v>
      </c>
      <c r="L15" s="5">
        <v>0</v>
      </c>
      <c r="M15" s="87">
        <v>0</v>
      </c>
      <c r="N15" s="87">
        <v>0</v>
      </c>
    </row>
    <row r="16" spans="2:14" x14ac:dyDescent="0.3">
      <c r="B16" t="s">
        <v>160</v>
      </c>
      <c r="C16" t="s">
        <v>161</v>
      </c>
      <c r="D16">
        <v>1</v>
      </c>
      <c r="E16" s="5">
        <v>0</v>
      </c>
      <c r="F16" s="5">
        <v>0</v>
      </c>
      <c r="G16">
        <v>3</v>
      </c>
      <c r="H16">
        <v>5</v>
      </c>
      <c r="I16">
        <v>9</v>
      </c>
      <c r="J16">
        <v>5</v>
      </c>
      <c r="K16">
        <v>4</v>
      </c>
      <c r="L16">
        <v>2</v>
      </c>
      <c r="M16" s="8">
        <v>-0.5</v>
      </c>
      <c r="N16" s="8">
        <v>-0.33333333333333343</v>
      </c>
    </row>
    <row r="17" spans="2:14" x14ac:dyDescent="0.3">
      <c r="B17" t="s">
        <v>162</v>
      </c>
      <c r="C17" t="s">
        <v>163</v>
      </c>
      <c r="D17" s="5">
        <v>0</v>
      </c>
      <c r="E17">
        <v>5</v>
      </c>
      <c r="F17" s="5">
        <v>0</v>
      </c>
      <c r="G17" s="5">
        <v>0</v>
      </c>
      <c r="H17" s="5">
        <v>0</v>
      </c>
      <c r="I17">
        <v>4</v>
      </c>
      <c r="J17">
        <v>3</v>
      </c>
      <c r="K17" s="5">
        <v>0</v>
      </c>
      <c r="L17" s="5">
        <v>0</v>
      </c>
      <c r="M17" s="87">
        <v>0</v>
      </c>
      <c r="N17" s="87">
        <v>0</v>
      </c>
    </row>
    <row r="18" spans="2:14" x14ac:dyDescent="0.3">
      <c r="B18" t="s">
        <v>164</v>
      </c>
      <c r="C18" t="s">
        <v>165</v>
      </c>
      <c r="D18">
        <v>2</v>
      </c>
      <c r="E18">
        <v>1</v>
      </c>
      <c r="F18" s="5">
        <v>0</v>
      </c>
      <c r="G18" s="5">
        <v>0</v>
      </c>
      <c r="H18" s="5">
        <v>0</v>
      </c>
      <c r="I18">
        <v>1</v>
      </c>
      <c r="J18">
        <v>1</v>
      </c>
      <c r="K18">
        <v>4</v>
      </c>
      <c r="L18">
        <v>2</v>
      </c>
      <c r="M18" s="8">
        <v>-0.5</v>
      </c>
      <c r="N18" s="87">
        <v>0</v>
      </c>
    </row>
    <row r="19" spans="2:14" x14ac:dyDescent="0.3">
      <c r="B19" t="s">
        <v>166</v>
      </c>
      <c r="C19" t="s">
        <v>167</v>
      </c>
      <c r="D19">
        <v>3</v>
      </c>
      <c r="E19">
        <v>5</v>
      </c>
      <c r="F19">
        <v>6</v>
      </c>
      <c r="G19">
        <v>5</v>
      </c>
      <c r="H19">
        <v>3</v>
      </c>
      <c r="I19">
        <v>6</v>
      </c>
      <c r="J19">
        <v>10</v>
      </c>
      <c r="K19">
        <v>5</v>
      </c>
      <c r="L19">
        <v>4</v>
      </c>
      <c r="M19" s="8">
        <v>-0.2</v>
      </c>
      <c r="N19" s="8">
        <v>-0.2</v>
      </c>
    </row>
    <row r="20" spans="2:14" x14ac:dyDescent="0.3">
      <c r="B20" t="s">
        <v>170</v>
      </c>
      <c r="C20" t="s">
        <v>171</v>
      </c>
      <c r="D20">
        <v>18</v>
      </c>
      <c r="E20">
        <v>24</v>
      </c>
      <c r="F20">
        <v>23</v>
      </c>
      <c r="G20">
        <v>29</v>
      </c>
      <c r="H20">
        <v>19</v>
      </c>
      <c r="I20">
        <v>23</v>
      </c>
      <c r="J20">
        <v>27</v>
      </c>
      <c r="K20">
        <v>22</v>
      </c>
      <c r="L20">
        <v>11</v>
      </c>
      <c r="M20" s="8">
        <v>-0.5</v>
      </c>
      <c r="N20" s="8">
        <v>-0.62068965517241381</v>
      </c>
    </row>
    <row r="21" spans="2:14" x14ac:dyDescent="0.3">
      <c r="B21" t="s">
        <v>172</v>
      </c>
      <c r="C21" t="s">
        <v>173</v>
      </c>
      <c r="D21" s="5">
        <v>0</v>
      </c>
      <c r="E21" s="5">
        <v>0</v>
      </c>
      <c r="F21" s="5">
        <v>0</v>
      </c>
      <c r="G21" s="5">
        <v>0</v>
      </c>
      <c r="H21" s="5">
        <v>0</v>
      </c>
      <c r="I21">
        <v>1</v>
      </c>
      <c r="J21" s="5">
        <v>0</v>
      </c>
      <c r="K21" s="5">
        <v>0</v>
      </c>
      <c r="L21" s="5">
        <v>0</v>
      </c>
      <c r="M21" s="87">
        <v>0</v>
      </c>
      <c r="N21" s="87">
        <v>0</v>
      </c>
    </row>
    <row r="22" spans="2:14" x14ac:dyDescent="0.3">
      <c r="B22" t="s">
        <v>174</v>
      </c>
      <c r="C22" t="s">
        <v>175</v>
      </c>
      <c r="D22">
        <v>1</v>
      </c>
      <c r="E22">
        <v>1</v>
      </c>
      <c r="F22">
        <v>1</v>
      </c>
      <c r="G22" s="5">
        <v>0</v>
      </c>
      <c r="H22" s="5">
        <v>0</v>
      </c>
      <c r="I22">
        <v>2</v>
      </c>
      <c r="J22" s="5">
        <v>0</v>
      </c>
      <c r="K22" s="5">
        <v>0</v>
      </c>
      <c r="L22" s="5">
        <v>0</v>
      </c>
      <c r="M22" s="87">
        <v>0</v>
      </c>
      <c r="N22" s="87">
        <v>0</v>
      </c>
    </row>
    <row r="23" spans="2:14" x14ac:dyDescent="0.3">
      <c r="B23" t="s">
        <v>176</v>
      </c>
      <c r="C23" t="s">
        <v>177</v>
      </c>
      <c r="D23">
        <v>1</v>
      </c>
      <c r="E23">
        <v>5</v>
      </c>
      <c r="F23">
        <v>5</v>
      </c>
      <c r="G23">
        <v>3</v>
      </c>
      <c r="H23">
        <v>1</v>
      </c>
      <c r="I23">
        <v>5</v>
      </c>
      <c r="J23">
        <v>8</v>
      </c>
      <c r="K23">
        <v>3</v>
      </c>
      <c r="L23">
        <v>7</v>
      </c>
      <c r="M23" s="8">
        <v>1.333333333333333</v>
      </c>
      <c r="N23" s="8">
        <v>1.333333333333333</v>
      </c>
    </row>
    <row r="24" spans="2:14" x14ac:dyDescent="0.3">
      <c r="B24" t="s">
        <v>180</v>
      </c>
      <c r="C24" t="s">
        <v>181</v>
      </c>
      <c r="D24" s="5">
        <v>0</v>
      </c>
      <c r="E24">
        <v>1</v>
      </c>
      <c r="F24">
        <v>1</v>
      </c>
      <c r="G24">
        <v>1</v>
      </c>
      <c r="H24">
        <v>2</v>
      </c>
      <c r="I24">
        <v>2</v>
      </c>
      <c r="J24" s="5">
        <v>0</v>
      </c>
      <c r="K24" s="5">
        <v>0</v>
      </c>
      <c r="L24" s="5">
        <v>0</v>
      </c>
      <c r="M24" s="87">
        <v>0</v>
      </c>
      <c r="N24" s="87">
        <v>0</v>
      </c>
    </row>
    <row r="25" spans="2:14" x14ac:dyDescent="0.3">
      <c r="B25" t="s">
        <v>182</v>
      </c>
      <c r="C25" t="s">
        <v>183</v>
      </c>
      <c r="D25" s="5">
        <v>0</v>
      </c>
      <c r="E25" s="5">
        <v>0</v>
      </c>
      <c r="F25" s="5">
        <v>0</v>
      </c>
      <c r="G25">
        <v>3</v>
      </c>
      <c r="H25" s="5">
        <v>0</v>
      </c>
      <c r="I25">
        <v>3</v>
      </c>
      <c r="J25">
        <v>2</v>
      </c>
      <c r="K25" s="5">
        <v>0</v>
      </c>
      <c r="L25">
        <v>3</v>
      </c>
      <c r="M25" s="87">
        <v>0</v>
      </c>
      <c r="N25" s="8">
        <v>0</v>
      </c>
    </row>
    <row r="26" spans="2:14" x14ac:dyDescent="0.3">
      <c r="B26" t="s">
        <v>186</v>
      </c>
      <c r="C26" t="s">
        <v>187</v>
      </c>
      <c r="D26">
        <v>11</v>
      </c>
      <c r="E26">
        <v>12</v>
      </c>
      <c r="F26">
        <v>8</v>
      </c>
      <c r="G26">
        <v>10</v>
      </c>
      <c r="H26">
        <v>11</v>
      </c>
      <c r="I26">
        <v>19</v>
      </c>
      <c r="J26">
        <v>12</v>
      </c>
      <c r="K26">
        <v>7</v>
      </c>
      <c r="L26">
        <v>7</v>
      </c>
      <c r="M26" s="8">
        <v>0</v>
      </c>
      <c r="N26" s="8">
        <v>-0.3</v>
      </c>
    </row>
    <row r="27" spans="2:14" x14ac:dyDescent="0.3">
      <c r="B27" t="s">
        <v>188</v>
      </c>
      <c r="C27" t="s">
        <v>189</v>
      </c>
      <c r="D27" s="5">
        <v>0</v>
      </c>
      <c r="E27" s="5">
        <v>0</v>
      </c>
      <c r="F27" s="5">
        <v>0</v>
      </c>
      <c r="G27" s="5">
        <v>0</v>
      </c>
      <c r="H27" s="5">
        <v>0</v>
      </c>
      <c r="I27" s="5">
        <v>0</v>
      </c>
      <c r="J27">
        <v>1</v>
      </c>
      <c r="K27">
        <v>1</v>
      </c>
      <c r="L27" s="5">
        <v>0</v>
      </c>
      <c r="M27" s="87">
        <v>0</v>
      </c>
      <c r="N27" s="87">
        <v>0</v>
      </c>
    </row>
    <row r="28" spans="2:14" x14ac:dyDescent="0.3">
      <c r="B28" t="s">
        <v>190</v>
      </c>
      <c r="C28" t="s">
        <v>191</v>
      </c>
      <c r="D28">
        <v>15</v>
      </c>
      <c r="E28">
        <v>18</v>
      </c>
      <c r="F28">
        <v>18</v>
      </c>
      <c r="G28">
        <v>12</v>
      </c>
      <c r="H28">
        <v>6</v>
      </c>
      <c r="I28">
        <v>14</v>
      </c>
      <c r="J28">
        <v>16</v>
      </c>
      <c r="K28">
        <v>12</v>
      </c>
      <c r="L28">
        <v>9</v>
      </c>
      <c r="M28" s="8">
        <v>-0.25</v>
      </c>
      <c r="N28" s="8">
        <v>-0.25</v>
      </c>
    </row>
    <row r="29" spans="2:14" x14ac:dyDescent="0.3">
      <c r="B29" t="s">
        <v>194</v>
      </c>
      <c r="C29" t="s">
        <v>195</v>
      </c>
      <c r="D29">
        <v>7</v>
      </c>
      <c r="E29">
        <v>5</v>
      </c>
      <c r="F29">
        <v>6</v>
      </c>
      <c r="G29">
        <v>4</v>
      </c>
      <c r="H29">
        <v>13</v>
      </c>
      <c r="I29">
        <v>4</v>
      </c>
      <c r="J29">
        <v>8</v>
      </c>
      <c r="K29">
        <v>3</v>
      </c>
      <c r="L29">
        <v>1</v>
      </c>
      <c r="M29" s="8">
        <v>-0.66666666666666674</v>
      </c>
      <c r="N29" s="8">
        <v>-0.75</v>
      </c>
    </row>
    <row r="30" spans="2:14" x14ac:dyDescent="0.3">
      <c r="B30" t="s">
        <v>196</v>
      </c>
      <c r="C30" t="s">
        <v>197</v>
      </c>
      <c r="D30" s="5">
        <v>0</v>
      </c>
      <c r="E30">
        <v>2</v>
      </c>
      <c r="F30">
        <v>3</v>
      </c>
      <c r="G30">
        <v>4</v>
      </c>
      <c r="H30">
        <v>5</v>
      </c>
      <c r="I30">
        <v>13</v>
      </c>
      <c r="J30">
        <v>7</v>
      </c>
      <c r="K30">
        <v>1</v>
      </c>
      <c r="L30">
        <v>4</v>
      </c>
      <c r="M30" s="8">
        <v>3</v>
      </c>
      <c r="N30" s="8">
        <v>0</v>
      </c>
    </row>
    <row r="31" spans="2:14" x14ac:dyDescent="0.3">
      <c r="B31" t="s">
        <v>198</v>
      </c>
      <c r="C31" t="s">
        <v>199</v>
      </c>
      <c r="D31">
        <v>5</v>
      </c>
      <c r="E31">
        <v>8</v>
      </c>
      <c r="F31">
        <v>13</v>
      </c>
      <c r="G31">
        <v>2</v>
      </c>
      <c r="H31">
        <v>9</v>
      </c>
      <c r="I31">
        <v>3</v>
      </c>
      <c r="J31">
        <v>8</v>
      </c>
      <c r="K31">
        <v>7</v>
      </c>
      <c r="L31">
        <v>3</v>
      </c>
      <c r="M31" s="8">
        <v>-0.5714285714285714</v>
      </c>
      <c r="N31" s="8">
        <v>0.5</v>
      </c>
    </row>
    <row r="32" spans="2:14" x14ac:dyDescent="0.3">
      <c r="B32" t="s">
        <v>200</v>
      </c>
      <c r="C32" t="s">
        <v>201</v>
      </c>
      <c r="D32">
        <v>1</v>
      </c>
      <c r="E32" s="5">
        <v>0</v>
      </c>
      <c r="F32" s="5">
        <v>0</v>
      </c>
      <c r="G32" s="5">
        <v>0</v>
      </c>
      <c r="H32">
        <v>1</v>
      </c>
      <c r="I32" s="5">
        <v>0</v>
      </c>
      <c r="J32">
        <v>4</v>
      </c>
      <c r="K32">
        <v>2</v>
      </c>
      <c r="L32">
        <v>1</v>
      </c>
      <c r="M32" s="8">
        <v>-0.5</v>
      </c>
      <c r="N32" s="87">
        <v>0</v>
      </c>
    </row>
    <row r="33" spans="2:14" x14ac:dyDescent="0.3">
      <c r="B33" t="s">
        <v>202</v>
      </c>
      <c r="C33" t="s">
        <v>203</v>
      </c>
      <c r="D33" s="5">
        <v>0</v>
      </c>
      <c r="E33">
        <v>3</v>
      </c>
      <c r="F33" s="5">
        <v>0</v>
      </c>
      <c r="G33">
        <v>1</v>
      </c>
      <c r="H33">
        <v>3</v>
      </c>
      <c r="I33">
        <v>8</v>
      </c>
      <c r="J33">
        <v>2</v>
      </c>
      <c r="K33">
        <v>7</v>
      </c>
      <c r="L33" s="5">
        <v>0</v>
      </c>
      <c r="M33" s="87">
        <v>0</v>
      </c>
      <c r="N33" s="87">
        <v>0</v>
      </c>
    </row>
    <row r="34" spans="2:14" x14ac:dyDescent="0.3">
      <c r="B34" s="40" t="s">
        <v>204</v>
      </c>
      <c r="C34" s="40" t="s">
        <v>205</v>
      </c>
      <c r="D34" s="40">
        <v>123</v>
      </c>
      <c r="E34" s="40">
        <v>157</v>
      </c>
      <c r="F34" s="40">
        <v>153</v>
      </c>
      <c r="G34" s="40">
        <v>138</v>
      </c>
      <c r="H34" s="40">
        <v>134</v>
      </c>
      <c r="I34" s="40">
        <v>176</v>
      </c>
      <c r="J34" s="40">
        <v>199</v>
      </c>
      <c r="K34" s="40">
        <v>142</v>
      </c>
      <c r="L34" s="40">
        <v>89</v>
      </c>
      <c r="M34" s="47">
        <v>-0.37323943661971831</v>
      </c>
      <c r="N34" s="47">
        <v>-0.35507246376811602</v>
      </c>
    </row>
    <row r="36" spans="2:14" ht="47.4" customHeight="1" x14ac:dyDescent="0.3">
      <c r="B36" s="124" t="s">
        <v>327</v>
      </c>
      <c r="C36" s="124"/>
      <c r="D36" s="124"/>
      <c r="E36" s="124"/>
      <c r="F36" s="124"/>
      <c r="G36" s="124"/>
      <c r="H36" s="124"/>
      <c r="I36" s="124"/>
      <c r="J36" s="124"/>
      <c r="K36" s="124"/>
      <c r="L36" s="124"/>
    </row>
    <row r="38" spans="2:14" x14ac:dyDescent="0.3">
      <c r="B38" t="s">
        <v>206</v>
      </c>
      <c r="N38" s="38" t="s">
        <v>207</v>
      </c>
    </row>
    <row r="39" spans="2:14" x14ac:dyDescent="0.3">
      <c r="B39" s="2" t="s">
        <v>208</v>
      </c>
      <c r="N39" s="38" t="s">
        <v>209</v>
      </c>
    </row>
    <row r="40" spans="2:14" x14ac:dyDescent="0.3">
      <c r="N40" s="38" t="s">
        <v>210</v>
      </c>
    </row>
    <row r="41" spans="2:14" x14ac:dyDescent="0.3">
      <c r="B41" s="2" t="s">
        <v>112</v>
      </c>
    </row>
  </sheetData>
  <mergeCells count="3">
    <mergeCell ref="B5:L5"/>
    <mergeCell ref="M5:N5"/>
    <mergeCell ref="B36:L36"/>
  </mergeCells>
  <hyperlinks>
    <hyperlink ref="N2" location="index!A1" display="return to index" xr:uid="{00000000-0004-0000-3500-000000000000}"/>
    <hyperlink ref="B3" r:id="rId1" xr:uid="{00000000-0004-0000-3500-000001000000}"/>
    <hyperlink ref="B39" r:id="rId2" xr:uid="{00000000-0004-0000-3500-000002000000}"/>
    <hyperlink ref="B41" location="index!A1" display="return to index" xr:uid="{00000000-0004-0000-3500-000003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N42"/>
  <sheetViews>
    <sheetView showGridLines="0" workbookViewId="0">
      <pane ySplit="7" topLeftCell="A8" activePane="bottomLeft" state="frozen"/>
      <selection pane="bottomLeft"/>
    </sheetView>
  </sheetViews>
  <sheetFormatPr defaultRowHeight="14.4" x14ac:dyDescent="0.3"/>
  <cols>
    <col min="1" max="1" width="3.33203125" customWidth="1"/>
    <col min="2" max="2" width="21.44140625" bestFit="1" customWidth="1"/>
    <col min="3" max="3" width="13.88671875" customWidth="1"/>
    <col min="4" max="12" width="7.5546875" customWidth="1"/>
    <col min="13" max="13" width="8.44140625" customWidth="1"/>
    <col min="14" max="14" width="8.88671875" customWidth="1"/>
  </cols>
  <sheetData>
    <row r="1" spans="2:14" ht="10.199999999999999" customHeight="1" x14ac:dyDescent="0.3"/>
    <row r="2" spans="2:14" ht="17.399999999999999" x14ac:dyDescent="0.35">
      <c r="B2" s="1" t="s">
        <v>0</v>
      </c>
      <c r="N2" s="2" t="s">
        <v>112</v>
      </c>
    </row>
    <row r="3" spans="2:14" x14ac:dyDescent="0.3">
      <c r="B3" s="2" t="s">
        <v>1</v>
      </c>
    </row>
    <row r="5" spans="2:14" ht="15.6" x14ac:dyDescent="0.3">
      <c r="B5" s="116" t="s">
        <v>344</v>
      </c>
      <c r="C5" s="116"/>
      <c r="D5" s="116"/>
      <c r="E5" s="116"/>
      <c r="F5" s="116"/>
      <c r="G5" s="116"/>
      <c r="H5" s="116"/>
      <c r="I5" s="116"/>
      <c r="J5" s="116"/>
      <c r="K5" s="116"/>
      <c r="L5" s="116"/>
    </row>
    <row r="6" spans="2:14" ht="15.6" x14ac:dyDescent="0.3">
      <c r="B6" s="85"/>
      <c r="C6" s="85"/>
      <c r="D6" s="85"/>
      <c r="E6" s="85"/>
      <c r="F6" s="85"/>
      <c r="G6" s="85"/>
      <c r="H6" s="85"/>
      <c r="I6" s="85"/>
      <c r="J6" s="85"/>
      <c r="K6" s="85"/>
      <c r="L6" s="85"/>
      <c r="M6" s="116" t="s">
        <v>211</v>
      </c>
      <c r="N6" s="116"/>
    </row>
    <row r="7" spans="2:14" ht="36" customHeight="1" x14ac:dyDescent="0.3">
      <c r="B7" s="40" t="s">
        <v>114</v>
      </c>
      <c r="C7" s="54" t="s">
        <v>115</v>
      </c>
      <c r="D7" s="40" t="s">
        <v>128</v>
      </c>
      <c r="E7" s="40" t="s">
        <v>129</v>
      </c>
      <c r="F7" s="40" t="s">
        <v>130</v>
      </c>
      <c r="G7" s="40" t="s">
        <v>131</v>
      </c>
      <c r="H7" s="40" t="s">
        <v>132</v>
      </c>
      <c r="I7" s="40" t="s">
        <v>133</v>
      </c>
      <c r="J7" s="40" t="s">
        <v>134</v>
      </c>
      <c r="K7" s="40" t="s">
        <v>135</v>
      </c>
      <c r="L7" s="40" t="s">
        <v>92</v>
      </c>
      <c r="M7" s="40" t="s">
        <v>136</v>
      </c>
      <c r="N7" s="40" t="s">
        <v>137</v>
      </c>
    </row>
    <row r="8" spans="2:14" x14ac:dyDescent="0.3">
      <c r="B8" t="s">
        <v>140</v>
      </c>
      <c r="C8" t="s">
        <v>141</v>
      </c>
      <c r="D8" s="91">
        <v>17600</v>
      </c>
      <c r="E8" s="91">
        <v>310000</v>
      </c>
      <c r="F8" s="91">
        <v>10000</v>
      </c>
      <c r="G8" s="91">
        <v>0</v>
      </c>
      <c r="H8" s="91">
        <v>0</v>
      </c>
      <c r="I8" s="91">
        <v>0</v>
      </c>
      <c r="J8" s="91">
        <v>79500</v>
      </c>
      <c r="K8" s="91">
        <v>559370</v>
      </c>
      <c r="L8" s="91">
        <v>0</v>
      </c>
      <c r="M8" s="8">
        <v>0</v>
      </c>
      <c r="N8" s="8">
        <v>0</v>
      </c>
    </row>
    <row r="9" spans="2:14" x14ac:dyDescent="0.3">
      <c r="B9" t="s">
        <v>142</v>
      </c>
      <c r="C9" t="s">
        <v>143</v>
      </c>
      <c r="D9" s="91">
        <v>13515278</v>
      </c>
      <c r="E9" s="91">
        <v>8804300</v>
      </c>
      <c r="F9" s="91">
        <v>4087535</v>
      </c>
      <c r="G9" s="91">
        <v>4558501</v>
      </c>
      <c r="H9" s="91">
        <v>3590747</v>
      </c>
      <c r="I9" s="91">
        <v>16723677</v>
      </c>
      <c r="J9" s="91">
        <v>13101991</v>
      </c>
      <c r="K9" s="91">
        <v>12985784</v>
      </c>
      <c r="L9" s="91">
        <v>7376091</v>
      </c>
      <c r="M9" s="8">
        <v>-0.43198724081657291</v>
      </c>
      <c r="N9" s="8">
        <v>0.61809572927591772</v>
      </c>
    </row>
    <row r="10" spans="2:14" x14ac:dyDescent="0.3">
      <c r="B10" t="s">
        <v>144</v>
      </c>
      <c r="C10" t="s">
        <v>145</v>
      </c>
      <c r="D10" s="91">
        <v>40000</v>
      </c>
      <c r="E10" s="91">
        <v>1699450</v>
      </c>
      <c r="F10" s="91">
        <v>902000</v>
      </c>
      <c r="G10" s="91">
        <v>0</v>
      </c>
      <c r="H10" s="91">
        <v>484000</v>
      </c>
      <c r="I10" s="91">
        <v>7313000</v>
      </c>
      <c r="J10" s="91">
        <v>283500</v>
      </c>
      <c r="K10" s="91">
        <v>19515450</v>
      </c>
      <c r="L10" s="91">
        <v>3072460</v>
      </c>
      <c r="M10" s="8">
        <v>-0.84256268751168939</v>
      </c>
      <c r="N10" s="8">
        <v>0</v>
      </c>
    </row>
    <row r="11" spans="2:14" x14ac:dyDescent="0.3">
      <c r="B11" t="s">
        <v>146</v>
      </c>
      <c r="C11" t="s">
        <v>147</v>
      </c>
      <c r="D11" s="91">
        <v>11639100</v>
      </c>
      <c r="E11" s="91">
        <v>29822381</v>
      </c>
      <c r="F11" s="91">
        <v>10311677</v>
      </c>
      <c r="G11" s="91">
        <v>25801000</v>
      </c>
      <c r="H11" s="91">
        <v>11852251</v>
      </c>
      <c r="I11" s="91">
        <v>25522222</v>
      </c>
      <c r="J11" s="91">
        <v>29381944</v>
      </c>
      <c r="K11" s="91">
        <v>8350000</v>
      </c>
      <c r="L11" s="91">
        <v>11598600</v>
      </c>
      <c r="M11" s="8">
        <v>0.38905389221556891</v>
      </c>
      <c r="N11" s="8">
        <v>-0.55045928452385562</v>
      </c>
    </row>
    <row r="12" spans="2:14" x14ac:dyDescent="0.3">
      <c r="B12" t="s">
        <v>148</v>
      </c>
      <c r="C12" t="s">
        <v>149</v>
      </c>
      <c r="D12" s="91">
        <v>0</v>
      </c>
      <c r="E12" s="91">
        <v>0</v>
      </c>
      <c r="F12" s="91">
        <v>0</v>
      </c>
      <c r="G12" s="91">
        <v>0</v>
      </c>
      <c r="H12" s="91">
        <v>0</v>
      </c>
      <c r="I12" s="91">
        <v>0</v>
      </c>
      <c r="J12" s="91">
        <v>0</v>
      </c>
      <c r="K12" s="91">
        <v>27000</v>
      </c>
      <c r="L12" s="91">
        <v>0</v>
      </c>
      <c r="M12" s="8">
        <v>0</v>
      </c>
      <c r="N12" s="8">
        <v>0</v>
      </c>
    </row>
    <row r="13" spans="2:14" x14ac:dyDescent="0.3">
      <c r="B13" t="s">
        <v>150</v>
      </c>
      <c r="C13" t="s">
        <v>151</v>
      </c>
      <c r="D13" s="91">
        <v>0</v>
      </c>
      <c r="E13" s="91">
        <v>12000</v>
      </c>
      <c r="F13" s="91">
        <v>376000</v>
      </c>
      <c r="G13" s="91">
        <v>493000</v>
      </c>
      <c r="H13" s="91">
        <v>0</v>
      </c>
      <c r="I13" s="91">
        <v>0</v>
      </c>
      <c r="J13" s="91">
        <v>504000</v>
      </c>
      <c r="K13" s="91">
        <v>0</v>
      </c>
      <c r="L13" s="91">
        <v>0</v>
      </c>
      <c r="M13" s="8">
        <v>0</v>
      </c>
      <c r="N13" s="8">
        <v>0</v>
      </c>
    </row>
    <row r="14" spans="2:14" x14ac:dyDescent="0.3">
      <c r="B14" t="s">
        <v>152</v>
      </c>
      <c r="C14" t="s">
        <v>153</v>
      </c>
      <c r="D14" s="91">
        <v>16637685</v>
      </c>
      <c r="E14" s="91">
        <v>9401760</v>
      </c>
      <c r="F14" s="91">
        <v>18007295</v>
      </c>
      <c r="G14" s="91">
        <v>16986662</v>
      </c>
      <c r="H14" s="91">
        <v>12878102</v>
      </c>
      <c r="I14" s="91">
        <v>15520582</v>
      </c>
      <c r="J14" s="91">
        <v>25978688</v>
      </c>
      <c r="K14" s="91">
        <v>78366551</v>
      </c>
      <c r="L14" s="91">
        <v>6601848</v>
      </c>
      <c r="M14" s="8">
        <v>-0.91575681313319501</v>
      </c>
      <c r="N14" s="8">
        <v>-0.61135107062235061</v>
      </c>
    </row>
    <row r="15" spans="2:14" x14ac:dyDescent="0.3">
      <c r="B15" t="s">
        <v>156</v>
      </c>
      <c r="C15" t="s">
        <v>157</v>
      </c>
      <c r="D15" s="91">
        <v>90000</v>
      </c>
      <c r="E15" s="91">
        <v>0</v>
      </c>
      <c r="F15" s="91">
        <v>767500</v>
      </c>
      <c r="G15" s="91">
        <v>719500</v>
      </c>
      <c r="H15" s="91">
        <v>3884137</v>
      </c>
      <c r="I15" s="91">
        <v>1194885</v>
      </c>
      <c r="J15" s="91">
        <v>1112058</v>
      </c>
      <c r="K15" s="91">
        <v>939000</v>
      </c>
      <c r="L15" s="91">
        <v>27000</v>
      </c>
      <c r="M15" s="8">
        <v>-0.97124600638977632</v>
      </c>
      <c r="N15" s="8">
        <v>-0.96247394023627519</v>
      </c>
    </row>
    <row r="16" spans="2:14" x14ac:dyDescent="0.3">
      <c r="B16" t="s">
        <v>158</v>
      </c>
      <c r="C16" t="s">
        <v>159</v>
      </c>
      <c r="D16" s="91">
        <v>0</v>
      </c>
      <c r="E16" s="91">
        <v>2351000</v>
      </c>
      <c r="F16" s="91">
        <v>0</v>
      </c>
      <c r="G16" s="91">
        <v>0</v>
      </c>
      <c r="H16" s="91">
        <v>0</v>
      </c>
      <c r="I16" s="91">
        <v>475000</v>
      </c>
      <c r="J16" s="91">
        <v>50000</v>
      </c>
      <c r="K16" s="91">
        <v>0</v>
      </c>
      <c r="L16" s="91">
        <v>0</v>
      </c>
      <c r="M16" s="8">
        <v>0</v>
      </c>
      <c r="N16" s="8">
        <v>0</v>
      </c>
    </row>
    <row r="17" spans="2:14" x14ac:dyDescent="0.3">
      <c r="B17" t="s">
        <v>160</v>
      </c>
      <c r="C17" t="s">
        <v>161</v>
      </c>
      <c r="D17" s="91">
        <v>130000</v>
      </c>
      <c r="E17" s="91">
        <v>0</v>
      </c>
      <c r="F17" s="91">
        <v>0</v>
      </c>
      <c r="G17" s="91">
        <v>662000</v>
      </c>
      <c r="H17" s="91">
        <v>231000</v>
      </c>
      <c r="I17" s="91">
        <v>715000</v>
      </c>
      <c r="J17" s="91">
        <v>318500</v>
      </c>
      <c r="K17" s="91">
        <v>397500</v>
      </c>
      <c r="L17" s="91">
        <v>2444000</v>
      </c>
      <c r="M17" s="8">
        <v>5.1484276729559753</v>
      </c>
      <c r="N17" s="8">
        <v>2.6918429003021149</v>
      </c>
    </row>
    <row r="18" spans="2:14" x14ac:dyDescent="0.3">
      <c r="B18" t="s">
        <v>162</v>
      </c>
      <c r="C18" t="s">
        <v>163</v>
      </c>
      <c r="D18" s="91">
        <v>0</v>
      </c>
      <c r="E18" s="91">
        <v>116500</v>
      </c>
      <c r="F18" s="91">
        <v>0</v>
      </c>
      <c r="G18" s="91">
        <v>0</v>
      </c>
      <c r="H18" s="91">
        <v>0</v>
      </c>
      <c r="I18" s="91">
        <v>78500</v>
      </c>
      <c r="J18" s="91">
        <v>1200951</v>
      </c>
      <c r="K18" s="91">
        <v>0</v>
      </c>
      <c r="L18" s="91">
        <v>0</v>
      </c>
      <c r="M18" s="8">
        <v>0</v>
      </c>
      <c r="N18" s="8">
        <v>0</v>
      </c>
    </row>
    <row r="19" spans="2:14" x14ac:dyDescent="0.3">
      <c r="B19" t="s">
        <v>164</v>
      </c>
      <c r="C19" t="s">
        <v>165</v>
      </c>
      <c r="D19" s="91">
        <v>645000</v>
      </c>
      <c r="E19" s="91">
        <v>595000</v>
      </c>
      <c r="F19" s="91">
        <v>0</v>
      </c>
      <c r="G19" s="91">
        <v>0</v>
      </c>
      <c r="H19" s="91">
        <v>0</v>
      </c>
      <c r="I19" s="91">
        <v>978000</v>
      </c>
      <c r="J19" s="91">
        <v>295000</v>
      </c>
      <c r="K19" s="91">
        <v>641500</v>
      </c>
      <c r="L19" s="91">
        <v>110000</v>
      </c>
      <c r="M19" s="8">
        <v>-0.82852689010132496</v>
      </c>
      <c r="N19" s="8">
        <v>0</v>
      </c>
    </row>
    <row r="20" spans="2:14" x14ac:dyDescent="0.3">
      <c r="B20" t="s">
        <v>166</v>
      </c>
      <c r="C20" t="s">
        <v>167</v>
      </c>
      <c r="D20" s="91">
        <v>214600</v>
      </c>
      <c r="E20" s="91">
        <v>228500</v>
      </c>
      <c r="F20" s="91">
        <v>156700</v>
      </c>
      <c r="G20" s="91">
        <v>520097</v>
      </c>
      <c r="H20" s="91">
        <v>134000</v>
      </c>
      <c r="I20" s="91">
        <v>517208</v>
      </c>
      <c r="J20" s="91">
        <v>749500</v>
      </c>
      <c r="K20" s="91">
        <v>379100</v>
      </c>
      <c r="L20" s="91">
        <v>1640870</v>
      </c>
      <c r="M20" s="8">
        <v>3.328330255869163</v>
      </c>
      <c r="N20" s="8">
        <v>2.1549307148474228</v>
      </c>
    </row>
    <row r="21" spans="2:14" x14ac:dyDescent="0.3">
      <c r="B21" t="s">
        <v>170</v>
      </c>
      <c r="C21" t="s">
        <v>171</v>
      </c>
      <c r="D21" s="91">
        <v>10558527</v>
      </c>
      <c r="E21" s="91">
        <v>5585759</v>
      </c>
      <c r="F21" s="91">
        <v>7170210</v>
      </c>
      <c r="G21" s="91">
        <v>16050203</v>
      </c>
      <c r="H21" s="91">
        <v>14886702</v>
      </c>
      <c r="I21" s="91">
        <v>21995951</v>
      </c>
      <c r="J21" s="91">
        <v>13236370</v>
      </c>
      <c r="K21" s="91">
        <v>9079484</v>
      </c>
      <c r="L21" s="91">
        <v>2920829</v>
      </c>
      <c r="M21" s="8">
        <v>-0.67830451598350749</v>
      </c>
      <c r="N21" s="8">
        <v>-0.81801918642399729</v>
      </c>
    </row>
    <row r="22" spans="2:14" x14ac:dyDescent="0.3">
      <c r="B22" t="s">
        <v>172</v>
      </c>
      <c r="C22" t="s">
        <v>173</v>
      </c>
      <c r="D22" s="91">
        <v>0</v>
      </c>
      <c r="E22" s="91">
        <v>0</v>
      </c>
      <c r="F22" s="91">
        <v>0</v>
      </c>
      <c r="G22" s="91">
        <v>0</v>
      </c>
      <c r="H22" s="91">
        <v>0</v>
      </c>
      <c r="I22" s="91">
        <v>75000</v>
      </c>
      <c r="J22" s="91">
        <v>0</v>
      </c>
      <c r="K22" s="91">
        <v>0</v>
      </c>
      <c r="L22" s="91">
        <v>0</v>
      </c>
      <c r="M22" s="8">
        <v>0</v>
      </c>
      <c r="N22" s="8">
        <v>0</v>
      </c>
    </row>
    <row r="23" spans="2:14" x14ac:dyDescent="0.3">
      <c r="B23" t="s">
        <v>174</v>
      </c>
      <c r="C23" t="s">
        <v>175</v>
      </c>
      <c r="D23" s="91">
        <v>10000</v>
      </c>
      <c r="E23" s="91">
        <v>390000</v>
      </c>
      <c r="F23" s="91">
        <v>300000</v>
      </c>
      <c r="G23" s="91">
        <v>0</v>
      </c>
      <c r="H23" s="91">
        <v>0</v>
      </c>
      <c r="I23" s="91">
        <v>15805</v>
      </c>
      <c r="J23" s="91">
        <v>0</v>
      </c>
      <c r="K23" s="91">
        <v>0</v>
      </c>
      <c r="L23" s="91">
        <v>0</v>
      </c>
      <c r="M23" s="8">
        <v>0</v>
      </c>
      <c r="N23" s="8">
        <v>0</v>
      </c>
    </row>
    <row r="24" spans="2:14" x14ac:dyDescent="0.3">
      <c r="B24" t="s">
        <v>176</v>
      </c>
      <c r="C24" t="s">
        <v>177</v>
      </c>
      <c r="D24" s="91">
        <v>485000</v>
      </c>
      <c r="E24" s="91">
        <v>1561000</v>
      </c>
      <c r="F24" s="91">
        <v>1303873</v>
      </c>
      <c r="G24" s="91">
        <v>105000</v>
      </c>
      <c r="H24" s="91">
        <v>625000</v>
      </c>
      <c r="I24" s="91">
        <v>3034061</v>
      </c>
      <c r="J24" s="91">
        <v>825927</v>
      </c>
      <c r="K24" s="91">
        <v>677000</v>
      </c>
      <c r="L24" s="91">
        <v>1215000</v>
      </c>
      <c r="M24" s="8">
        <v>0.79468242245199416</v>
      </c>
      <c r="N24" s="8">
        <v>10.571428571428569</v>
      </c>
    </row>
    <row r="25" spans="2:14" x14ac:dyDescent="0.3">
      <c r="B25" t="s">
        <v>180</v>
      </c>
      <c r="C25" t="s">
        <v>181</v>
      </c>
      <c r="D25" s="91">
        <v>0</v>
      </c>
      <c r="E25" s="91">
        <v>380000</v>
      </c>
      <c r="F25" s="91">
        <v>16000</v>
      </c>
      <c r="G25" s="91">
        <v>210000</v>
      </c>
      <c r="H25" s="91">
        <v>841000</v>
      </c>
      <c r="I25" s="91">
        <v>470000</v>
      </c>
      <c r="J25" s="91">
        <v>0</v>
      </c>
      <c r="K25" s="91">
        <v>0</v>
      </c>
      <c r="L25" s="91">
        <v>0</v>
      </c>
      <c r="M25" s="8">
        <v>0</v>
      </c>
      <c r="N25" s="8">
        <v>0</v>
      </c>
    </row>
    <row r="26" spans="2:14" x14ac:dyDescent="0.3">
      <c r="B26" t="s">
        <v>182</v>
      </c>
      <c r="C26" t="s">
        <v>183</v>
      </c>
      <c r="D26" s="91">
        <v>0</v>
      </c>
      <c r="E26" s="91">
        <v>0</v>
      </c>
      <c r="F26" s="91">
        <v>0</v>
      </c>
      <c r="G26" s="91">
        <v>566934</v>
      </c>
      <c r="H26" s="91">
        <v>0</v>
      </c>
      <c r="I26" s="91">
        <v>1794802</v>
      </c>
      <c r="J26" s="91">
        <v>859272</v>
      </c>
      <c r="K26" s="91">
        <v>0</v>
      </c>
      <c r="L26" s="91">
        <v>203860</v>
      </c>
      <c r="M26" s="8">
        <v>0</v>
      </c>
      <c r="N26" s="8">
        <v>-0.64041669753445729</v>
      </c>
    </row>
    <row r="27" spans="2:14" x14ac:dyDescent="0.3">
      <c r="B27" t="s">
        <v>186</v>
      </c>
      <c r="C27" t="s">
        <v>187</v>
      </c>
      <c r="D27" s="91">
        <v>11675250</v>
      </c>
      <c r="E27" s="91">
        <v>12347000</v>
      </c>
      <c r="F27" s="91">
        <v>14833000</v>
      </c>
      <c r="G27" s="91">
        <v>5097000</v>
      </c>
      <c r="H27" s="91">
        <v>6983500</v>
      </c>
      <c r="I27" s="91">
        <v>41541000</v>
      </c>
      <c r="J27" s="91">
        <v>14096915</v>
      </c>
      <c r="K27" s="91">
        <v>17767679</v>
      </c>
      <c r="L27" s="91">
        <v>804272</v>
      </c>
      <c r="M27" s="8">
        <v>-0.95473398635803808</v>
      </c>
      <c r="N27" s="8">
        <v>-0.84220678830684714</v>
      </c>
    </row>
    <row r="28" spans="2:14" x14ac:dyDescent="0.3">
      <c r="B28" t="s">
        <v>188</v>
      </c>
      <c r="C28" t="s">
        <v>189</v>
      </c>
      <c r="D28" s="91">
        <v>0</v>
      </c>
      <c r="E28" s="91">
        <v>0</v>
      </c>
      <c r="F28" s="91">
        <v>0</v>
      </c>
      <c r="G28" s="91">
        <v>0</v>
      </c>
      <c r="H28" s="91">
        <v>0</v>
      </c>
      <c r="I28" s="91">
        <v>0</v>
      </c>
      <c r="J28" s="91">
        <v>48500</v>
      </c>
      <c r="K28" s="91">
        <v>572000</v>
      </c>
      <c r="L28" s="91">
        <v>0</v>
      </c>
      <c r="M28" s="8">
        <v>0</v>
      </c>
      <c r="N28" s="8">
        <v>0</v>
      </c>
    </row>
    <row r="29" spans="2:14" x14ac:dyDescent="0.3">
      <c r="B29" t="s">
        <v>190</v>
      </c>
      <c r="C29" t="s">
        <v>191</v>
      </c>
      <c r="D29" s="91">
        <v>19380601</v>
      </c>
      <c r="E29" s="91">
        <v>12103363</v>
      </c>
      <c r="F29" s="91">
        <v>10665625</v>
      </c>
      <c r="G29" s="91">
        <v>3592460</v>
      </c>
      <c r="H29" s="91">
        <v>5881399</v>
      </c>
      <c r="I29" s="91">
        <v>24236220</v>
      </c>
      <c r="J29" s="91">
        <v>46409840</v>
      </c>
      <c r="K29" s="91">
        <v>35184450</v>
      </c>
      <c r="L29" s="91">
        <v>8266071</v>
      </c>
      <c r="M29" s="8">
        <v>-0.76506465214036312</v>
      </c>
      <c r="N29" s="8">
        <v>1.300950045372808</v>
      </c>
    </row>
    <row r="30" spans="2:14" x14ac:dyDescent="0.3">
      <c r="B30" t="s">
        <v>194</v>
      </c>
      <c r="C30" t="s">
        <v>195</v>
      </c>
      <c r="D30" s="91">
        <v>3968001</v>
      </c>
      <c r="E30" s="91">
        <v>2815250</v>
      </c>
      <c r="F30" s="91">
        <v>3236000</v>
      </c>
      <c r="G30" s="91">
        <v>4825000</v>
      </c>
      <c r="H30" s="91">
        <v>3681600</v>
      </c>
      <c r="I30" s="91">
        <v>4925000</v>
      </c>
      <c r="J30" s="91">
        <v>7072272</v>
      </c>
      <c r="K30" s="91">
        <v>215000</v>
      </c>
      <c r="L30" s="91">
        <v>78000</v>
      </c>
      <c r="M30" s="8">
        <v>-0.63720930232558137</v>
      </c>
      <c r="N30" s="8">
        <v>-0.98383419689119167</v>
      </c>
    </row>
    <row r="31" spans="2:14" x14ac:dyDescent="0.3">
      <c r="B31" t="s">
        <v>196</v>
      </c>
      <c r="C31" t="s">
        <v>197</v>
      </c>
      <c r="D31" s="91">
        <v>0</v>
      </c>
      <c r="E31" s="91">
        <v>68000</v>
      </c>
      <c r="F31" s="91">
        <v>386912</v>
      </c>
      <c r="G31" s="91">
        <v>1065361</v>
      </c>
      <c r="H31" s="91">
        <v>16143000</v>
      </c>
      <c r="I31" s="91">
        <v>15657853</v>
      </c>
      <c r="J31" s="91">
        <v>12365000</v>
      </c>
      <c r="K31" s="91">
        <v>53200</v>
      </c>
      <c r="L31" s="91">
        <v>2440500</v>
      </c>
      <c r="M31" s="8">
        <v>44.874060150375939</v>
      </c>
      <c r="N31" s="8">
        <v>1.2907727990793729</v>
      </c>
    </row>
    <row r="32" spans="2:14" x14ac:dyDescent="0.3">
      <c r="B32" t="s">
        <v>198</v>
      </c>
      <c r="C32" t="s">
        <v>199</v>
      </c>
      <c r="D32" s="91">
        <v>286000</v>
      </c>
      <c r="E32" s="91">
        <v>3946945</v>
      </c>
      <c r="F32" s="91">
        <v>22586955</v>
      </c>
      <c r="G32" s="91">
        <v>351000</v>
      </c>
      <c r="H32" s="91">
        <v>12885500</v>
      </c>
      <c r="I32" s="91">
        <v>1861500</v>
      </c>
      <c r="J32" s="91">
        <v>10169639</v>
      </c>
      <c r="K32" s="91">
        <v>12077375</v>
      </c>
      <c r="L32" s="91">
        <v>2730000</v>
      </c>
      <c r="M32" s="8">
        <v>-0.77395750318260381</v>
      </c>
      <c r="N32" s="8">
        <v>6.7777777777777777</v>
      </c>
    </row>
    <row r="33" spans="2:14" x14ac:dyDescent="0.3">
      <c r="B33" t="s">
        <v>200</v>
      </c>
      <c r="C33" t="s">
        <v>201</v>
      </c>
      <c r="D33" s="91">
        <v>41982</v>
      </c>
      <c r="E33" s="91">
        <v>0</v>
      </c>
      <c r="F33" s="91">
        <v>0</v>
      </c>
      <c r="G33" s="91">
        <v>0</v>
      </c>
      <c r="H33" s="91">
        <v>39000</v>
      </c>
      <c r="I33" s="91">
        <v>0</v>
      </c>
      <c r="J33" s="91">
        <v>182000</v>
      </c>
      <c r="K33" s="91">
        <v>108000</v>
      </c>
      <c r="L33" s="91">
        <v>49000</v>
      </c>
      <c r="M33" s="8">
        <v>-0.54629629629629628</v>
      </c>
      <c r="N33" s="8">
        <v>0</v>
      </c>
    </row>
    <row r="34" spans="2:14" x14ac:dyDescent="0.3">
      <c r="B34" t="s">
        <v>202</v>
      </c>
      <c r="C34" t="s">
        <v>203</v>
      </c>
      <c r="D34" s="91">
        <v>0</v>
      </c>
      <c r="E34" s="91">
        <v>82000</v>
      </c>
      <c r="F34" s="91">
        <v>0</v>
      </c>
      <c r="G34" s="91">
        <v>29000</v>
      </c>
      <c r="H34" s="91">
        <v>99000</v>
      </c>
      <c r="I34" s="91">
        <v>911000</v>
      </c>
      <c r="J34" s="91">
        <v>2214250</v>
      </c>
      <c r="K34" s="91">
        <v>212500</v>
      </c>
      <c r="L34" s="91">
        <v>0</v>
      </c>
      <c r="M34" s="8">
        <v>0</v>
      </c>
      <c r="N34" s="8">
        <v>0</v>
      </c>
    </row>
    <row r="35" spans="2:14" x14ac:dyDescent="0.3">
      <c r="B35" s="40" t="s">
        <v>204</v>
      </c>
      <c r="C35" s="40" t="s">
        <v>205</v>
      </c>
      <c r="D35" s="92">
        <v>89334624</v>
      </c>
      <c r="E35" s="92">
        <v>92620208</v>
      </c>
      <c r="F35" s="92">
        <v>95117282</v>
      </c>
      <c r="G35" s="92">
        <v>81632718</v>
      </c>
      <c r="H35" s="92">
        <v>95119938</v>
      </c>
      <c r="I35" s="92">
        <v>185556266</v>
      </c>
      <c r="J35" s="92">
        <v>180535617</v>
      </c>
      <c r="K35" s="92">
        <v>198107943</v>
      </c>
      <c r="L35" s="92">
        <v>51578401</v>
      </c>
      <c r="M35" s="47">
        <v>-0.73964496214066489</v>
      </c>
      <c r="N35" s="47">
        <v>-0.3681650903746706</v>
      </c>
    </row>
    <row r="37" spans="2:14" ht="48.6" customHeight="1" x14ac:dyDescent="0.3">
      <c r="B37" s="124" t="s">
        <v>327</v>
      </c>
      <c r="C37" s="124"/>
      <c r="D37" s="124"/>
      <c r="E37" s="124"/>
      <c r="F37" s="124"/>
      <c r="G37" s="124"/>
      <c r="H37" s="124"/>
      <c r="I37" s="124"/>
      <c r="J37" s="124"/>
      <c r="K37" s="124"/>
      <c r="L37" s="124"/>
    </row>
    <row r="39" spans="2:14" x14ac:dyDescent="0.3">
      <c r="B39" t="s">
        <v>206</v>
      </c>
      <c r="N39" s="38" t="s">
        <v>207</v>
      </c>
    </row>
    <row r="40" spans="2:14" x14ac:dyDescent="0.3">
      <c r="B40" s="2" t="s">
        <v>208</v>
      </c>
      <c r="N40" s="38" t="s">
        <v>209</v>
      </c>
    </row>
    <row r="41" spans="2:14" x14ac:dyDescent="0.3">
      <c r="N41" s="38" t="s">
        <v>210</v>
      </c>
    </row>
    <row r="42" spans="2:14" x14ac:dyDescent="0.3">
      <c r="B42" s="2" t="s">
        <v>112</v>
      </c>
    </row>
  </sheetData>
  <mergeCells count="3">
    <mergeCell ref="B5:L5"/>
    <mergeCell ref="M6:N6"/>
    <mergeCell ref="B37:L37"/>
  </mergeCells>
  <hyperlinks>
    <hyperlink ref="N2" location="index!A1" display="return to index" xr:uid="{00000000-0004-0000-3600-000000000000}"/>
    <hyperlink ref="B3" r:id="rId1" xr:uid="{00000000-0004-0000-3600-000001000000}"/>
    <hyperlink ref="B40" r:id="rId2" xr:uid="{00000000-0004-0000-3600-000002000000}"/>
    <hyperlink ref="B42" location="index!A1" display="return to index" xr:uid="{00000000-0004-0000-3600-000003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4"/>
  <sheetViews>
    <sheetView showGridLines="0" workbookViewId="0">
      <pane ySplit="6" topLeftCell="A10" activePane="bottomLeft" state="frozen"/>
      <selection pane="bottomLeft"/>
    </sheetView>
  </sheetViews>
  <sheetFormatPr defaultRowHeight="14.4" x14ac:dyDescent="0.3"/>
  <cols>
    <col min="1" max="1" width="3.6640625" customWidth="1"/>
    <col min="2" max="2" width="13.109375" bestFit="1" customWidth="1"/>
    <col min="3" max="11" width="10.44140625" customWidth="1"/>
  </cols>
  <sheetData>
    <row r="1" spans="2:11" ht="10.199999999999999" customHeight="1" x14ac:dyDescent="0.3"/>
    <row r="2" spans="2:11" ht="17.399999999999999" x14ac:dyDescent="0.35">
      <c r="B2" s="1" t="s">
        <v>0</v>
      </c>
      <c r="K2" s="2" t="s">
        <v>112</v>
      </c>
    </row>
    <row r="3" spans="2:11" x14ac:dyDescent="0.3">
      <c r="B3" s="2" t="s">
        <v>1</v>
      </c>
    </row>
    <row r="5" spans="2:11" ht="30" customHeight="1" x14ac:dyDescent="0.3">
      <c r="B5" s="120" t="s">
        <v>7</v>
      </c>
      <c r="C5" s="120"/>
      <c r="D5" s="120"/>
      <c r="E5" s="120"/>
      <c r="F5" s="120"/>
      <c r="G5" s="120"/>
      <c r="H5" s="120"/>
      <c r="I5" s="120"/>
      <c r="J5" s="120"/>
      <c r="K5" s="120"/>
    </row>
    <row r="6" spans="2:11" x14ac:dyDescent="0.3">
      <c r="B6" s="40" t="s">
        <v>214</v>
      </c>
      <c r="C6" s="40" t="s">
        <v>215</v>
      </c>
      <c r="D6" s="40" t="s">
        <v>216</v>
      </c>
      <c r="E6" s="40" t="s">
        <v>217</v>
      </c>
      <c r="F6" s="40" t="s">
        <v>218</v>
      </c>
      <c r="G6" s="40" t="s">
        <v>219</v>
      </c>
      <c r="H6" s="40" t="s">
        <v>220</v>
      </c>
      <c r="I6" s="40" t="s">
        <v>221</v>
      </c>
      <c r="J6" s="40" t="s">
        <v>222</v>
      </c>
      <c r="K6" s="40" t="s">
        <v>223</v>
      </c>
    </row>
    <row r="7" spans="2:11" x14ac:dyDescent="0.3">
      <c r="B7" t="s">
        <v>116</v>
      </c>
      <c r="C7" s="5">
        <v>24000</v>
      </c>
      <c r="D7" s="5">
        <v>37000</v>
      </c>
      <c r="E7" s="5">
        <v>49000</v>
      </c>
      <c r="F7" s="5">
        <v>60000</v>
      </c>
      <c r="G7" s="5">
        <v>75000</v>
      </c>
      <c r="H7" s="5">
        <v>90000</v>
      </c>
      <c r="I7" s="5">
        <v>111550</v>
      </c>
      <c r="J7" s="5">
        <v>140000</v>
      </c>
      <c r="K7" s="5">
        <v>185050.7</v>
      </c>
    </row>
    <row r="8" spans="2:11" x14ac:dyDescent="0.3">
      <c r="B8" t="s">
        <v>117</v>
      </c>
      <c r="C8" s="5">
        <v>26775</v>
      </c>
      <c r="D8" s="5">
        <v>45000</v>
      </c>
      <c r="E8" s="5">
        <v>59950</v>
      </c>
      <c r="F8" s="5">
        <v>73500</v>
      </c>
      <c r="G8" s="5">
        <v>88000</v>
      </c>
      <c r="H8" s="5">
        <v>105501</v>
      </c>
      <c r="I8" s="5">
        <v>130000</v>
      </c>
      <c r="J8" s="5">
        <v>160000</v>
      </c>
      <c r="K8" s="5">
        <v>210000</v>
      </c>
    </row>
    <row r="9" spans="2:11" x14ac:dyDescent="0.3">
      <c r="B9" t="s">
        <v>118</v>
      </c>
      <c r="C9" s="5">
        <v>40000</v>
      </c>
      <c r="D9" s="5">
        <v>59261.900000000023</v>
      </c>
      <c r="E9" s="5">
        <v>73000</v>
      </c>
      <c r="F9" s="5">
        <v>85500</v>
      </c>
      <c r="G9" s="5">
        <v>100500</v>
      </c>
      <c r="H9" s="5">
        <v>120000</v>
      </c>
      <c r="I9" s="5">
        <v>145000</v>
      </c>
      <c r="J9" s="5">
        <v>175000</v>
      </c>
      <c r="K9" s="5">
        <v>225000</v>
      </c>
    </row>
    <row r="10" spans="2:11" x14ac:dyDescent="0.3">
      <c r="B10" t="s">
        <v>119</v>
      </c>
      <c r="C10" s="5">
        <v>50050</v>
      </c>
      <c r="D10" s="5">
        <v>70000</v>
      </c>
      <c r="E10" s="5">
        <v>85000</v>
      </c>
      <c r="F10" s="5">
        <v>99000</v>
      </c>
      <c r="G10" s="5">
        <v>117995</v>
      </c>
      <c r="H10" s="5">
        <v>135500</v>
      </c>
      <c r="I10" s="5">
        <v>160000</v>
      </c>
      <c r="J10" s="5">
        <v>190000</v>
      </c>
      <c r="K10" s="5">
        <v>247000</v>
      </c>
    </row>
    <row r="11" spans="2:11" x14ac:dyDescent="0.3">
      <c r="B11" t="s">
        <v>120</v>
      </c>
      <c r="C11" s="5">
        <v>60116.000000000022</v>
      </c>
      <c r="D11" s="5">
        <v>80550</v>
      </c>
      <c r="E11" s="5">
        <v>95500</v>
      </c>
      <c r="F11" s="5">
        <v>115000</v>
      </c>
      <c r="G11" s="5">
        <v>130000</v>
      </c>
      <c r="H11" s="5">
        <v>150000</v>
      </c>
      <c r="I11" s="5">
        <v>175280</v>
      </c>
      <c r="J11" s="5">
        <v>210000</v>
      </c>
      <c r="K11" s="5">
        <v>270000</v>
      </c>
    </row>
    <row r="12" spans="2:11" x14ac:dyDescent="0.3">
      <c r="B12" t="s">
        <v>121</v>
      </c>
      <c r="C12" s="5">
        <v>60000</v>
      </c>
      <c r="D12" s="5">
        <v>79500.399999999994</v>
      </c>
      <c r="E12" s="5">
        <v>95000</v>
      </c>
      <c r="F12" s="5">
        <v>112000</v>
      </c>
      <c r="G12" s="5">
        <v>128000</v>
      </c>
      <c r="H12" s="5">
        <v>150000</v>
      </c>
      <c r="I12" s="5">
        <v>175000</v>
      </c>
      <c r="J12" s="5">
        <v>212000</v>
      </c>
      <c r="K12" s="5">
        <v>275000</v>
      </c>
    </row>
    <row r="13" spans="2:11" x14ac:dyDescent="0.3">
      <c r="B13" t="s">
        <v>122</v>
      </c>
      <c r="C13" s="5">
        <v>60000</v>
      </c>
      <c r="D13" s="5">
        <v>78000</v>
      </c>
      <c r="E13" s="5">
        <v>93000</v>
      </c>
      <c r="F13" s="5">
        <v>110000</v>
      </c>
      <c r="G13" s="5">
        <v>127500</v>
      </c>
      <c r="H13" s="5">
        <v>149000</v>
      </c>
      <c r="I13" s="5">
        <v>172000</v>
      </c>
      <c r="J13" s="5">
        <v>205000</v>
      </c>
      <c r="K13" s="5">
        <v>266081.90000000049</v>
      </c>
    </row>
    <row r="14" spans="2:11" x14ac:dyDescent="0.3">
      <c r="B14" t="s">
        <v>123</v>
      </c>
      <c r="C14" s="5">
        <v>59995</v>
      </c>
      <c r="D14" s="5">
        <v>77000</v>
      </c>
      <c r="E14" s="5">
        <v>93000</v>
      </c>
      <c r="F14" s="5">
        <v>110685.89599999999</v>
      </c>
      <c r="G14" s="5">
        <v>128000</v>
      </c>
      <c r="H14" s="5">
        <v>150000</v>
      </c>
      <c r="I14" s="5">
        <v>177000</v>
      </c>
      <c r="J14" s="5">
        <v>216000</v>
      </c>
      <c r="K14" s="5">
        <v>282500</v>
      </c>
    </row>
    <row r="15" spans="2:11" x14ac:dyDescent="0.3">
      <c r="B15" t="s">
        <v>124</v>
      </c>
      <c r="C15" s="5">
        <v>59943.200000000033</v>
      </c>
      <c r="D15" s="5">
        <v>76500</v>
      </c>
      <c r="E15" s="5">
        <v>92500</v>
      </c>
      <c r="F15" s="5">
        <v>112000</v>
      </c>
      <c r="G15" s="5">
        <v>130000</v>
      </c>
      <c r="H15" s="5">
        <v>152500</v>
      </c>
      <c r="I15" s="5">
        <v>178000</v>
      </c>
      <c r="J15" s="5">
        <v>217500</v>
      </c>
      <c r="K15" s="5">
        <v>283000</v>
      </c>
    </row>
    <row r="16" spans="2:11" x14ac:dyDescent="0.3">
      <c r="B16" t="s">
        <v>125</v>
      </c>
      <c r="C16" s="5">
        <v>55055</v>
      </c>
      <c r="D16" s="5">
        <v>75000</v>
      </c>
      <c r="E16" s="5">
        <v>90000</v>
      </c>
      <c r="F16" s="5">
        <v>110000</v>
      </c>
      <c r="G16" s="5">
        <v>125000</v>
      </c>
      <c r="H16" s="5">
        <v>150000</v>
      </c>
      <c r="I16" s="5">
        <v>175500</v>
      </c>
      <c r="J16" s="5">
        <v>215000</v>
      </c>
      <c r="K16" s="5">
        <v>280000</v>
      </c>
    </row>
    <row r="17" spans="2:11" x14ac:dyDescent="0.3">
      <c r="B17" t="s">
        <v>126</v>
      </c>
      <c r="C17" s="5">
        <v>55000</v>
      </c>
      <c r="D17" s="5">
        <v>75000</v>
      </c>
      <c r="E17" s="5">
        <v>90531</v>
      </c>
      <c r="F17" s="5">
        <v>112000</v>
      </c>
      <c r="G17" s="5">
        <v>130000</v>
      </c>
      <c r="H17" s="5">
        <v>154055</v>
      </c>
      <c r="I17" s="5">
        <v>180000</v>
      </c>
      <c r="J17" s="5">
        <v>220000</v>
      </c>
      <c r="K17" s="5">
        <v>285950</v>
      </c>
    </row>
    <row r="18" spans="2:11" x14ac:dyDescent="0.3">
      <c r="B18" t="s">
        <v>127</v>
      </c>
      <c r="C18" s="5">
        <v>58000</v>
      </c>
      <c r="D18" s="5">
        <v>77754.400000000023</v>
      </c>
      <c r="E18" s="5">
        <v>95000</v>
      </c>
      <c r="F18" s="5">
        <v>118000</v>
      </c>
      <c r="G18" s="5">
        <v>138000</v>
      </c>
      <c r="H18" s="5">
        <v>162000</v>
      </c>
      <c r="I18" s="5">
        <v>190000</v>
      </c>
      <c r="J18" s="5">
        <v>235000</v>
      </c>
      <c r="K18" s="5">
        <v>310000</v>
      </c>
    </row>
    <row r="19" spans="2:11" x14ac:dyDescent="0.3">
      <c r="B19" t="s">
        <v>128</v>
      </c>
      <c r="C19" s="5">
        <v>60000</v>
      </c>
      <c r="D19" s="5">
        <v>80000</v>
      </c>
      <c r="E19" s="5">
        <v>98500</v>
      </c>
      <c r="F19" s="5">
        <v>120000</v>
      </c>
      <c r="G19" s="5">
        <v>140000</v>
      </c>
      <c r="H19" s="5">
        <v>164246</v>
      </c>
      <c r="I19" s="5">
        <v>190000</v>
      </c>
      <c r="J19" s="5">
        <v>233114.40000000011</v>
      </c>
      <c r="K19" s="5">
        <v>300000</v>
      </c>
    </row>
    <row r="20" spans="2:11" x14ac:dyDescent="0.3">
      <c r="B20" t="s">
        <v>129</v>
      </c>
      <c r="C20" s="5">
        <v>58500</v>
      </c>
      <c r="D20" s="5">
        <v>80000</v>
      </c>
      <c r="E20" s="5">
        <v>98500</v>
      </c>
      <c r="F20" s="5">
        <v>120000</v>
      </c>
      <c r="G20" s="5">
        <v>140000</v>
      </c>
      <c r="H20" s="5">
        <v>165000</v>
      </c>
      <c r="I20" s="5">
        <v>192995</v>
      </c>
      <c r="J20" s="5">
        <v>234950</v>
      </c>
      <c r="K20" s="5">
        <v>300000</v>
      </c>
    </row>
    <row r="21" spans="2:11" x14ac:dyDescent="0.3">
      <c r="B21" t="s">
        <v>130</v>
      </c>
      <c r="C21" s="5">
        <v>62000</v>
      </c>
      <c r="D21" s="5">
        <v>83500</v>
      </c>
      <c r="E21" s="5">
        <v>105000</v>
      </c>
      <c r="F21" s="5">
        <v>125000</v>
      </c>
      <c r="G21" s="5">
        <v>147500</v>
      </c>
      <c r="H21" s="5">
        <v>173000</v>
      </c>
      <c r="I21" s="5">
        <v>200000</v>
      </c>
      <c r="J21" s="5">
        <v>245000</v>
      </c>
      <c r="K21" s="5">
        <v>316000</v>
      </c>
    </row>
    <row r="22" spans="2:11" x14ac:dyDescent="0.3">
      <c r="B22" t="s">
        <v>131</v>
      </c>
      <c r="C22" s="5">
        <v>65000</v>
      </c>
      <c r="D22" s="5">
        <v>86330.000000000116</v>
      </c>
      <c r="E22" s="5">
        <v>109000</v>
      </c>
      <c r="F22" s="5">
        <v>130000</v>
      </c>
      <c r="G22" s="5">
        <v>151995</v>
      </c>
      <c r="H22" s="5">
        <v>176500</v>
      </c>
      <c r="I22" s="5">
        <v>207000</v>
      </c>
      <c r="J22" s="5">
        <v>250000</v>
      </c>
      <c r="K22" s="5">
        <v>320000</v>
      </c>
    </row>
    <row r="23" spans="2:11" x14ac:dyDescent="0.3">
      <c r="B23" t="s">
        <v>132</v>
      </c>
      <c r="C23" s="5">
        <v>65410.30000000001</v>
      </c>
      <c r="D23" s="5">
        <v>88000</v>
      </c>
      <c r="E23" s="5">
        <v>110500</v>
      </c>
      <c r="F23" s="5">
        <v>133303.00000000009</v>
      </c>
      <c r="G23" s="5">
        <v>156000</v>
      </c>
      <c r="H23" s="5">
        <v>182000</v>
      </c>
      <c r="I23" s="5">
        <v>214000.7</v>
      </c>
      <c r="J23" s="5">
        <v>255000</v>
      </c>
      <c r="K23" s="5">
        <v>325000</v>
      </c>
    </row>
    <row r="24" spans="2:11" x14ac:dyDescent="0.3">
      <c r="B24" t="s">
        <v>133</v>
      </c>
      <c r="C24" s="5">
        <v>70000</v>
      </c>
      <c r="D24" s="5">
        <v>93000</v>
      </c>
      <c r="E24" s="5">
        <v>119000</v>
      </c>
      <c r="F24" s="5">
        <v>141141</v>
      </c>
      <c r="G24" s="5">
        <v>167000</v>
      </c>
      <c r="H24" s="5">
        <v>195000</v>
      </c>
      <c r="I24" s="5">
        <v>230000</v>
      </c>
      <c r="J24" s="5">
        <v>272500</v>
      </c>
      <c r="K24" s="5">
        <v>350000</v>
      </c>
    </row>
    <row r="25" spans="2:11" x14ac:dyDescent="0.3">
      <c r="B25" t="s">
        <v>134</v>
      </c>
      <c r="C25" s="5">
        <v>73000</v>
      </c>
      <c r="D25" s="5">
        <v>96000</v>
      </c>
      <c r="E25" s="5">
        <v>121983</v>
      </c>
      <c r="F25" s="5">
        <v>145000</v>
      </c>
      <c r="G25" s="5">
        <v>171000</v>
      </c>
      <c r="H25" s="5">
        <v>200000</v>
      </c>
      <c r="I25" s="5">
        <v>239042</v>
      </c>
      <c r="J25" s="5">
        <v>285000</v>
      </c>
      <c r="K25" s="5">
        <v>370000</v>
      </c>
    </row>
    <row r="26" spans="2:11" x14ac:dyDescent="0.3">
      <c r="B26" t="s">
        <v>135</v>
      </c>
      <c r="C26" s="5">
        <v>77000</v>
      </c>
      <c r="D26" s="5">
        <v>105000</v>
      </c>
      <c r="E26" s="5">
        <v>130000</v>
      </c>
      <c r="F26" s="5">
        <v>155000</v>
      </c>
      <c r="G26" s="5">
        <v>185000</v>
      </c>
      <c r="H26" s="5">
        <v>220000</v>
      </c>
      <c r="I26" s="5">
        <v>257995</v>
      </c>
      <c r="J26" s="5">
        <v>310000</v>
      </c>
      <c r="K26" s="5">
        <v>395000</v>
      </c>
    </row>
    <row r="27" spans="2:11" x14ac:dyDescent="0.3">
      <c r="B27" s="57" t="s">
        <v>92</v>
      </c>
      <c r="C27" s="58">
        <v>77000</v>
      </c>
      <c r="D27" s="58">
        <v>105000</v>
      </c>
      <c r="E27" s="58">
        <v>130000</v>
      </c>
      <c r="F27" s="58">
        <v>155455.20000000019</v>
      </c>
      <c r="G27" s="58">
        <v>185000</v>
      </c>
      <c r="H27" s="58">
        <v>220000</v>
      </c>
      <c r="I27" s="58">
        <v>257995</v>
      </c>
      <c r="J27" s="58">
        <v>310000</v>
      </c>
      <c r="K27" s="58">
        <v>395995</v>
      </c>
    </row>
    <row r="29" spans="2:11" x14ac:dyDescent="0.3">
      <c r="B29" s="117"/>
      <c r="C29" s="117"/>
      <c r="D29" s="117"/>
      <c r="E29" s="117"/>
      <c r="F29" s="117"/>
      <c r="G29" s="117"/>
      <c r="H29" s="117"/>
      <c r="I29" s="117"/>
    </row>
    <row r="31" spans="2:11" x14ac:dyDescent="0.3">
      <c r="B31" t="s">
        <v>206</v>
      </c>
      <c r="K31" s="38" t="s">
        <v>207</v>
      </c>
    </row>
    <row r="32" spans="2:11" x14ac:dyDescent="0.3">
      <c r="B32" s="2" t="s">
        <v>208</v>
      </c>
      <c r="K32" s="38" t="s">
        <v>209</v>
      </c>
    </row>
    <row r="33" spans="2:11" x14ac:dyDescent="0.3">
      <c r="K33" s="38" t="s">
        <v>210</v>
      </c>
    </row>
    <row r="34" spans="2:11" x14ac:dyDescent="0.3">
      <c r="B34" s="2" t="s">
        <v>112</v>
      </c>
    </row>
  </sheetData>
  <mergeCells count="2">
    <mergeCell ref="B5:K5"/>
    <mergeCell ref="B29:I29"/>
  </mergeCells>
  <hyperlinks>
    <hyperlink ref="K2" location="index!A1" display="return to index" xr:uid="{00000000-0004-0000-0400-000000000000}"/>
    <hyperlink ref="B3" r:id="rId1" xr:uid="{00000000-0004-0000-0400-000001000000}"/>
    <hyperlink ref="B32" r:id="rId2" xr:uid="{00000000-0004-0000-0400-000002000000}"/>
    <hyperlink ref="B34" location="index!A1" display="return to index" xr:uid="{00000000-0004-0000-0400-000003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N46"/>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88671875" customWidth="1"/>
    <col min="4" max="12" width="7.6640625" bestFit="1" customWidth="1"/>
    <col min="13" max="14" width="8.109375" customWidth="1"/>
  </cols>
  <sheetData>
    <row r="1" spans="2:14" ht="10.199999999999999" customHeight="1" x14ac:dyDescent="0.3"/>
    <row r="2" spans="2:14" ht="17.399999999999999" x14ac:dyDescent="0.35">
      <c r="B2" s="1" t="s">
        <v>0</v>
      </c>
      <c r="N2" s="2" t="s">
        <v>112</v>
      </c>
    </row>
    <row r="3" spans="2:14" x14ac:dyDescent="0.3">
      <c r="B3" s="2" t="s">
        <v>1</v>
      </c>
    </row>
    <row r="5" spans="2:14" ht="15.6" x14ac:dyDescent="0.3">
      <c r="B5" s="116" t="s">
        <v>66</v>
      </c>
      <c r="C5" s="116"/>
      <c r="D5" s="116"/>
      <c r="E5" s="116"/>
      <c r="F5" s="116"/>
      <c r="G5" s="116"/>
      <c r="H5" s="116"/>
      <c r="I5" s="116"/>
      <c r="J5" s="116"/>
      <c r="K5" s="116"/>
      <c r="L5" s="116"/>
      <c r="M5" s="116" t="s">
        <v>211</v>
      </c>
      <c r="N5" s="116"/>
    </row>
    <row r="6" spans="2:14" s="4" customFormat="1" ht="27" customHeight="1" x14ac:dyDescent="0.3">
      <c r="B6" s="55" t="s">
        <v>114</v>
      </c>
      <c r="C6" s="56" t="s">
        <v>115</v>
      </c>
      <c r="D6" s="55" t="s">
        <v>128</v>
      </c>
      <c r="E6" s="55" t="s">
        <v>129</v>
      </c>
      <c r="F6" s="55" t="s">
        <v>130</v>
      </c>
      <c r="G6" s="55" t="s">
        <v>131</v>
      </c>
      <c r="H6" s="55" t="s">
        <v>132</v>
      </c>
      <c r="I6" s="55" t="s">
        <v>133</v>
      </c>
      <c r="J6" s="55" t="s">
        <v>134</v>
      </c>
      <c r="K6" s="55" t="s">
        <v>135</v>
      </c>
      <c r="L6" s="55" t="s">
        <v>92</v>
      </c>
      <c r="M6" s="55" t="s">
        <v>136</v>
      </c>
      <c r="N6" s="55" t="s">
        <v>137</v>
      </c>
    </row>
    <row r="7" spans="2:14" x14ac:dyDescent="0.3">
      <c r="B7" t="s">
        <v>140</v>
      </c>
      <c r="C7" t="s">
        <v>141</v>
      </c>
      <c r="D7">
        <v>3</v>
      </c>
      <c r="E7">
        <v>4</v>
      </c>
      <c r="F7">
        <v>1</v>
      </c>
      <c r="G7">
        <v>3</v>
      </c>
      <c r="H7">
        <v>1</v>
      </c>
      <c r="I7">
        <v>1</v>
      </c>
      <c r="J7" s="5">
        <v>0</v>
      </c>
      <c r="K7">
        <v>2</v>
      </c>
      <c r="L7">
        <v>2</v>
      </c>
      <c r="M7" s="8">
        <v>0</v>
      </c>
      <c r="N7" s="8">
        <v>-0.33333333333333343</v>
      </c>
    </row>
    <row r="8" spans="2:14" x14ac:dyDescent="0.3">
      <c r="B8" t="s">
        <v>142</v>
      </c>
      <c r="C8" t="s">
        <v>143</v>
      </c>
      <c r="D8">
        <v>116</v>
      </c>
      <c r="E8">
        <v>108</v>
      </c>
      <c r="F8">
        <v>89</v>
      </c>
      <c r="G8">
        <v>118</v>
      </c>
      <c r="H8">
        <v>96</v>
      </c>
      <c r="I8">
        <v>70</v>
      </c>
      <c r="J8">
        <v>82</v>
      </c>
      <c r="K8">
        <v>78</v>
      </c>
      <c r="L8">
        <v>100</v>
      </c>
      <c r="M8" s="8">
        <v>0.28205128205128221</v>
      </c>
      <c r="N8" s="8">
        <v>-0.152542372881356</v>
      </c>
    </row>
    <row r="9" spans="2:14" x14ac:dyDescent="0.3">
      <c r="B9" t="s">
        <v>144</v>
      </c>
      <c r="C9" t="s">
        <v>145</v>
      </c>
      <c r="D9">
        <v>28</v>
      </c>
      <c r="E9">
        <v>34</v>
      </c>
      <c r="F9">
        <v>34</v>
      </c>
      <c r="G9">
        <v>15</v>
      </c>
      <c r="H9">
        <v>28</v>
      </c>
      <c r="I9">
        <v>21</v>
      </c>
      <c r="J9">
        <v>27</v>
      </c>
      <c r="K9">
        <v>22</v>
      </c>
      <c r="L9">
        <v>17</v>
      </c>
      <c r="M9" s="8">
        <v>-0.22727272727272729</v>
      </c>
      <c r="N9" s="8">
        <v>0.1333333333333333</v>
      </c>
    </row>
    <row r="10" spans="2:14" x14ac:dyDescent="0.3">
      <c r="B10" t="s">
        <v>146</v>
      </c>
      <c r="C10" t="s">
        <v>147</v>
      </c>
      <c r="D10">
        <v>20</v>
      </c>
      <c r="E10">
        <v>27</v>
      </c>
      <c r="F10">
        <v>20</v>
      </c>
      <c r="G10">
        <v>22</v>
      </c>
      <c r="H10">
        <v>27</v>
      </c>
      <c r="I10">
        <v>11</v>
      </c>
      <c r="J10">
        <v>21</v>
      </c>
      <c r="K10">
        <v>14</v>
      </c>
      <c r="L10">
        <v>16</v>
      </c>
      <c r="M10" s="8">
        <v>0.14285714285714279</v>
      </c>
      <c r="N10" s="8">
        <v>-0.27272727272727271</v>
      </c>
    </row>
    <row r="11" spans="2:14" x14ac:dyDescent="0.3">
      <c r="B11" t="s">
        <v>148</v>
      </c>
      <c r="C11" t="s">
        <v>149</v>
      </c>
      <c r="D11">
        <v>3</v>
      </c>
      <c r="E11" s="5">
        <v>0</v>
      </c>
      <c r="F11">
        <v>1</v>
      </c>
      <c r="G11" s="5">
        <v>0</v>
      </c>
      <c r="H11" s="5">
        <v>0</v>
      </c>
      <c r="I11" s="5">
        <v>0</v>
      </c>
      <c r="J11">
        <v>2</v>
      </c>
      <c r="K11">
        <v>4</v>
      </c>
      <c r="L11">
        <v>2</v>
      </c>
      <c r="M11" s="8">
        <v>-0.5</v>
      </c>
      <c r="N11" s="87">
        <v>0</v>
      </c>
    </row>
    <row r="12" spans="2:14" x14ac:dyDescent="0.3">
      <c r="B12" t="s">
        <v>150</v>
      </c>
      <c r="C12" t="s">
        <v>151</v>
      </c>
      <c r="D12" s="5">
        <v>0</v>
      </c>
      <c r="E12">
        <v>1</v>
      </c>
      <c r="F12">
        <v>1</v>
      </c>
      <c r="G12">
        <v>4</v>
      </c>
      <c r="H12">
        <v>3</v>
      </c>
      <c r="I12">
        <v>2</v>
      </c>
      <c r="J12" s="5">
        <v>0</v>
      </c>
      <c r="K12">
        <v>2</v>
      </c>
      <c r="L12">
        <v>4</v>
      </c>
      <c r="M12" s="8">
        <v>1</v>
      </c>
      <c r="N12" s="8">
        <v>0</v>
      </c>
    </row>
    <row r="13" spans="2:14" x14ac:dyDescent="0.3">
      <c r="B13" t="s">
        <v>152</v>
      </c>
      <c r="C13" t="s">
        <v>153</v>
      </c>
      <c r="D13">
        <v>61</v>
      </c>
      <c r="E13">
        <v>51</v>
      </c>
      <c r="F13">
        <v>55</v>
      </c>
      <c r="G13">
        <v>59</v>
      </c>
      <c r="H13">
        <v>42</v>
      </c>
      <c r="I13">
        <v>48</v>
      </c>
      <c r="J13">
        <v>70</v>
      </c>
      <c r="K13">
        <v>68</v>
      </c>
      <c r="L13">
        <v>57</v>
      </c>
      <c r="M13" s="8">
        <v>-0.16176470588235289</v>
      </c>
      <c r="N13" s="8">
        <v>-3.3898305084745783E-2</v>
      </c>
    </row>
    <row r="14" spans="2:14" x14ac:dyDescent="0.3">
      <c r="B14" t="s">
        <v>154</v>
      </c>
      <c r="C14" t="s">
        <v>155</v>
      </c>
      <c r="D14" s="5">
        <v>0</v>
      </c>
      <c r="E14">
        <v>1</v>
      </c>
      <c r="F14">
        <v>1</v>
      </c>
      <c r="G14" s="5">
        <v>0</v>
      </c>
      <c r="H14">
        <v>1</v>
      </c>
      <c r="I14" s="5">
        <v>0</v>
      </c>
      <c r="J14" s="5">
        <v>0</v>
      </c>
      <c r="K14" s="5">
        <v>0</v>
      </c>
      <c r="L14" s="5">
        <v>0</v>
      </c>
      <c r="M14" s="87">
        <v>0</v>
      </c>
      <c r="N14" s="87">
        <v>0</v>
      </c>
    </row>
    <row r="15" spans="2:14" x14ac:dyDescent="0.3">
      <c r="B15" t="s">
        <v>156</v>
      </c>
      <c r="C15" t="s">
        <v>157</v>
      </c>
      <c r="D15">
        <v>12</v>
      </c>
      <c r="E15">
        <v>24</v>
      </c>
      <c r="F15">
        <v>15</v>
      </c>
      <c r="G15">
        <v>23</v>
      </c>
      <c r="H15">
        <v>24</v>
      </c>
      <c r="I15">
        <v>14</v>
      </c>
      <c r="J15">
        <v>20</v>
      </c>
      <c r="K15">
        <v>19</v>
      </c>
      <c r="L15">
        <v>21</v>
      </c>
      <c r="M15" s="8">
        <v>0.10526315789473691</v>
      </c>
      <c r="N15" s="8">
        <v>-8.6956521739130488E-2</v>
      </c>
    </row>
    <row r="16" spans="2:14" x14ac:dyDescent="0.3">
      <c r="B16" t="s">
        <v>158</v>
      </c>
      <c r="C16" t="s">
        <v>159</v>
      </c>
      <c r="D16">
        <v>4</v>
      </c>
      <c r="E16">
        <v>3</v>
      </c>
      <c r="F16">
        <v>2</v>
      </c>
      <c r="G16">
        <v>1</v>
      </c>
      <c r="H16" s="5">
        <v>0</v>
      </c>
      <c r="I16" s="5">
        <v>0</v>
      </c>
      <c r="J16">
        <v>1</v>
      </c>
      <c r="K16">
        <v>4</v>
      </c>
      <c r="L16">
        <v>1</v>
      </c>
      <c r="M16" s="8">
        <v>-0.75</v>
      </c>
      <c r="N16" s="8">
        <v>0</v>
      </c>
    </row>
    <row r="17" spans="2:14" x14ac:dyDescent="0.3">
      <c r="B17" t="s">
        <v>160</v>
      </c>
      <c r="C17" t="s">
        <v>161</v>
      </c>
      <c r="D17">
        <v>11</v>
      </c>
      <c r="E17">
        <v>14</v>
      </c>
      <c r="F17">
        <v>11</v>
      </c>
      <c r="G17">
        <v>6</v>
      </c>
      <c r="H17">
        <v>10</v>
      </c>
      <c r="I17">
        <v>7</v>
      </c>
      <c r="J17">
        <v>8</v>
      </c>
      <c r="K17">
        <v>5</v>
      </c>
      <c r="L17">
        <v>1</v>
      </c>
      <c r="M17" s="8">
        <v>-0.8</v>
      </c>
      <c r="N17" s="8">
        <v>-0.83333333333333337</v>
      </c>
    </row>
    <row r="18" spans="2:14" x14ac:dyDescent="0.3">
      <c r="B18" t="s">
        <v>162</v>
      </c>
      <c r="C18" t="s">
        <v>163</v>
      </c>
      <c r="D18">
        <v>3</v>
      </c>
      <c r="E18">
        <v>2</v>
      </c>
      <c r="F18">
        <v>3</v>
      </c>
      <c r="G18">
        <v>1</v>
      </c>
      <c r="H18">
        <v>6</v>
      </c>
      <c r="I18">
        <v>2</v>
      </c>
      <c r="J18">
        <v>2</v>
      </c>
      <c r="K18">
        <v>3</v>
      </c>
      <c r="L18" s="5">
        <v>0</v>
      </c>
      <c r="M18" s="87">
        <v>0</v>
      </c>
      <c r="N18" s="87">
        <v>0</v>
      </c>
    </row>
    <row r="19" spans="2:14" x14ac:dyDescent="0.3">
      <c r="B19" t="s">
        <v>164</v>
      </c>
      <c r="C19" t="s">
        <v>165</v>
      </c>
      <c r="D19">
        <v>9</v>
      </c>
      <c r="E19">
        <v>7</v>
      </c>
      <c r="F19">
        <v>3</v>
      </c>
      <c r="G19">
        <v>4</v>
      </c>
      <c r="H19">
        <v>12</v>
      </c>
      <c r="I19">
        <v>7</v>
      </c>
      <c r="J19">
        <v>10</v>
      </c>
      <c r="K19">
        <v>7</v>
      </c>
      <c r="L19">
        <v>8</v>
      </c>
      <c r="M19" s="8">
        <v>0.14285714285714279</v>
      </c>
      <c r="N19" s="8">
        <v>1</v>
      </c>
    </row>
    <row r="20" spans="2:14" x14ac:dyDescent="0.3">
      <c r="B20" t="s">
        <v>166</v>
      </c>
      <c r="C20" t="s">
        <v>167</v>
      </c>
      <c r="D20">
        <v>19</v>
      </c>
      <c r="E20">
        <v>27</v>
      </c>
      <c r="F20">
        <v>12</v>
      </c>
      <c r="G20">
        <v>24</v>
      </c>
      <c r="H20">
        <v>14</v>
      </c>
      <c r="I20">
        <v>15</v>
      </c>
      <c r="J20">
        <v>22</v>
      </c>
      <c r="K20">
        <v>16</v>
      </c>
      <c r="L20">
        <v>18</v>
      </c>
      <c r="M20" s="8">
        <v>0.125</v>
      </c>
      <c r="N20" s="8">
        <v>-0.25</v>
      </c>
    </row>
    <row r="21" spans="2:14" x14ac:dyDescent="0.3">
      <c r="B21" t="s">
        <v>168</v>
      </c>
      <c r="C21" t="s">
        <v>169</v>
      </c>
      <c r="D21" s="5">
        <v>0</v>
      </c>
      <c r="E21">
        <v>1</v>
      </c>
      <c r="F21">
        <v>1</v>
      </c>
      <c r="G21">
        <v>1</v>
      </c>
      <c r="H21">
        <v>1</v>
      </c>
      <c r="I21" s="5">
        <v>0</v>
      </c>
      <c r="J21" s="5">
        <v>0</v>
      </c>
      <c r="K21">
        <v>1</v>
      </c>
      <c r="L21">
        <v>1</v>
      </c>
      <c r="M21" s="8">
        <v>0</v>
      </c>
      <c r="N21" s="8">
        <v>0</v>
      </c>
    </row>
    <row r="22" spans="2:14" x14ac:dyDescent="0.3">
      <c r="B22" t="s">
        <v>170</v>
      </c>
      <c r="C22" t="s">
        <v>171</v>
      </c>
      <c r="D22">
        <v>92</v>
      </c>
      <c r="E22">
        <v>73</v>
      </c>
      <c r="F22">
        <v>94</v>
      </c>
      <c r="G22">
        <v>90</v>
      </c>
      <c r="H22">
        <v>65</v>
      </c>
      <c r="I22">
        <v>55</v>
      </c>
      <c r="J22">
        <v>79</v>
      </c>
      <c r="K22">
        <v>77</v>
      </c>
      <c r="L22">
        <v>84</v>
      </c>
      <c r="M22" s="8">
        <v>9.0909090909090828E-2</v>
      </c>
      <c r="N22" s="8">
        <v>-6.6666666666666652E-2</v>
      </c>
    </row>
    <row r="23" spans="2:14" x14ac:dyDescent="0.3">
      <c r="B23" t="s">
        <v>172</v>
      </c>
      <c r="C23" t="s">
        <v>173</v>
      </c>
      <c r="D23">
        <v>1</v>
      </c>
      <c r="E23" s="5">
        <v>0</v>
      </c>
      <c r="F23">
        <v>1</v>
      </c>
      <c r="G23" s="5">
        <v>0</v>
      </c>
      <c r="H23">
        <v>4</v>
      </c>
      <c r="I23">
        <v>1</v>
      </c>
      <c r="J23">
        <v>1</v>
      </c>
      <c r="K23" s="5">
        <v>0</v>
      </c>
      <c r="L23">
        <v>1</v>
      </c>
      <c r="M23" s="87">
        <v>0</v>
      </c>
      <c r="N23" s="87">
        <v>0</v>
      </c>
    </row>
    <row r="24" spans="2:14" x14ac:dyDescent="0.3">
      <c r="B24" t="s">
        <v>174</v>
      </c>
      <c r="C24" t="s">
        <v>175</v>
      </c>
      <c r="D24">
        <v>2</v>
      </c>
      <c r="E24">
        <v>4</v>
      </c>
      <c r="F24">
        <v>2</v>
      </c>
      <c r="G24">
        <v>1</v>
      </c>
      <c r="H24">
        <v>1</v>
      </c>
      <c r="I24">
        <v>2</v>
      </c>
      <c r="J24">
        <v>4</v>
      </c>
      <c r="K24">
        <v>1</v>
      </c>
      <c r="L24" s="5">
        <v>0</v>
      </c>
      <c r="M24" s="87">
        <v>0</v>
      </c>
      <c r="N24" s="87">
        <v>0</v>
      </c>
    </row>
    <row r="25" spans="2:14" x14ac:dyDescent="0.3">
      <c r="B25" t="s">
        <v>176</v>
      </c>
      <c r="C25" t="s">
        <v>177</v>
      </c>
      <c r="D25">
        <v>12</v>
      </c>
      <c r="E25">
        <v>22</v>
      </c>
      <c r="F25">
        <v>15</v>
      </c>
      <c r="G25">
        <v>16</v>
      </c>
      <c r="H25">
        <v>7</v>
      </c>
      <c r="I25">
        <v>10</v>
      </c>
      <c r="J25">
        <v>6</v>
      </c>
      <c r="K25">
        <v>14</v>
      </c>
      <c r="L25">
        <v>8</v>
      </c>
      <c r="M25" s="8">
        <v>-0.4285714285714286</v>
      </c>
      <c r="N25" s="8">
        <v>-0.5</v>
      </c>
    </row>
    <row r="26" spans="2:14" x14ac:dyDescent="0.3">
      <c r="B26" t="s">
        <v>178</v>
      </c>
      <c r="C26" t="s">
        <v>179</v>
      </c>
      <c r="D26">
        <v>11</v>
      </c>
      <c r="E26">
        <v>9</v>
      </c>
      <c r="F26">
        <v>13</v>
      </c>
      <c r="G26">
        <v>19</v>
      </c>
      <c r="H26">
        <v>9</v>
      </c>
      <c r="I26">
        <v>13</v>
      </c>
      <c r="J26">
        <v>23</v>
      </c>
      <c r="K26">
        <v>13</v>
      </c>
      <c r="L26">
        <v>25</v>
      </c>
      <c r="M26" s="8">
        <v>0.92307692307692313</v>
      </c>
      <c r="N26" s="8">
        <v>0.31578947368421062</v>
      </c>
    </row>
    <row r="27" spans="2:14" x14ac:dyDescent="0.3">
      <c r="B27" t="s">
        <v>180</v>
      </c>
      <c r="C27" t="s">
        <v>181</v>
      </c>
      <c r="D27">
        <v>13</v>
      </c>
      <c r="E27">
        <v>4</v>
      </c>
      <c r="F27">
        <v>9</v>
      </c>
      <c r="G27">
        <v>5</v>
      </c>
      <c r="H27">
        <v>7</v>
      </c>
      <c r="I27">
        <v>2</v>
      </c>
      <c r="J27">
        <v>6</v>
      </c>
      <c r="K27">
        <v>14</v>
      </c>
      <c r="L27">
        <v>15</v>
      </c>
      <c r="M27" s="8">
        <v>7.1428571428571397E-2</v>
      </c>
      <c r="N27" s="8">
        <v>2</v>
      </c>
    </row>
    <row r="28" spans="2:14" x14ac:dyDescent="0.3">
      <c r="B28" t="s">
        <v>182</v>
      </c>
      <c r="C28" t="s">
        <v>183</v>
      </c>
      <c r="D28">
        <v>6</v>
      </c>
      <c r="E28">
        <v>7</v>
      </c>
      <c r="F28">
        <v>7</v>
      </c>
      <c r="G28">
        <v>7</v>
      </c>
      <c r="H28">
        <v>7</v>
      </c>
      <c r="I28">
        <v>4</v>
      </c>
      <c r="J28">
        <v>6</v>
      </c>
      <c r="K28">
        <v>6</v>
      </c>
      <c r="L28">
        <v>4</v>
      </c>
      <c r="M28" s="8">
        <v>-0.33333333333333343</v>
      </c>
      <c r="N28" s="8">
        <v>-0.4285714285714286</v>
      </c>
    </row>
    <row r="29" spans="2:14" x14ac:dyDescent="0.3">
      <c r="B29" t="s">
        <v>184</v>
      </c>
      <c r="C29" t="s">
        <v>185</v>
      </c>
      <c r="D29">
        <v>28</v>
      </c>
      <c r="E29">
        <v>14</v>
      </c>
      <c r="F29">
        <v>35</v>
      </c>
      <c r="G29">
        <v>33</v>
      </c>
      <c r="H29">
        <v>15</v>
      </c>
      <c r="I29">
        <v>21</v>
      </c>
      <c r="J29">
        <v>20</v>
      </c>
      <c r="K29">
        <v>20</v>
      </c>
      <c r="L29">
        <v>11</v>
      </c>
      <c r="M29" s="8">
        <v>-0.45</v>
      </c>
      <c r="N29" s="8">
        <v>-0.66666666666666674</v>
      </c>
    </row>
    <row r="30" spans="2:14" x14ac:dyDescent="0.3">
      <c r="B30" t="s">
        <v>186</v>
      </c>
      <c r="C30" t="s">
        <v>187</v>
      </c>
      <c r="D30">
        <v>32</v>
      </c>
      <c r="E30">
        <v>53</v>
      </c>
      <c r="F30">
        <v>30</v>
      </c>
      <c r="G30">
        <v>26</v>
      </c>
      <c r="H30">
        <v>31</v>
      </c>
      <c r="I30">
        <v>45</v>
      </c>
      <c r="J30">
        <v>41</v>
      </c>
      <c r="K30">
        <v>23</v>
      </c>
      <c r="L30">
        <v>21</v>
      </c>
      <c r="M30" s="8">
        <v>-8.6956521739130488E-2</v>
      </c>
      <c r="N30" s="8">
        <v>-0.19230769230769229</v>
      </c>
    </row>
    <row r="31" spans="2:14" x14ac:dyDescent="0.3">
      <c r="B31" t="s">
        <v>188</v>
      </c>
      <c r="C31" t="s">
        <v>189</v>
      </c>
      <c r="D31">
        <v>1</v>
      </c>
      <c r="E31">
        <v>3</v>
      </c>
      <c r="F31">
        <v>5</v>
      </c>
      <c r="G31">
        <v>2</v>
      </c>
      <c r="H31">
        <v>5</v>
      </c>
      <c r="I31">
        <v>1</v>
      </c>
      <c r="J31" s="5">
        <v>0</v>
      </c>
      <c r="K31">
        <v>4</v>
      </c>
      <c r="L31">
        <v>2</v>
      </c>
      <c r="M31" s="8">
        <v>-0.5</v>
      </c>
      <c r="N31" s="8">
        <v>0</v>
      </c>
    </row>
    <row r="32" spans="2:14" x14ac:dyDescent="0.3">
      <c r="B32" t="s">
        <v>190</v>
      </c>
      <c r="C32" t="s">
        <v>191</v>
      </c>
      <c r="D32">
        <v>38</v>
      </c>
      <c r="E32">
        <v>36</v>
      </c>
      <c r="F32">
        <v>35</v>
      </c>
      <c r="G32">
        <v>46</v>
      </c>
      <c r="H32">
        <v>20</v>
      </c>
      <c r="I32">
        <v>23</v>
      </c>
      <c r="J32">
        <v>28</v>
      </c>
      <c r="K32">
        <v>38</v>
      </c>
      <c r="L32">
        <v>42</v>
      </c>
      <c r="M32" s="8">
        <v>0.10526315789473691</v>
      </c>
      <c r="N32" s="8">
        <v>-8.6956521739130488E-2</v>
      </c>
    </row>
    <row r="33" spans="2:14" x14ac:dyDescent="0.3">
      <c r="B33" t="s">
        <v>192</v>
      </c>
      <c r="C33" t="s">
        <v>193</v>
      </c>
      <c r="D33">
        <v>13</v>
      </c>
      <c r="E33">
        <v>13</v>
      </c>
      <c r="F33">
        <v>13</v>
      </c>
      <c r="G33">
        <v>16</v>
      </c>
      <c r="H33">
        <v>18</v>
      </c>
      <c r="I33">
        <v>19</v>
      </c>
      <c r="J33">
        <v>14</v>
      </c>
      <c r="K33">
        <v>20</v>
      </c>
      <c r="L33">
        <v>25</v>
      </c>
      <c r="M33" s="8">
        <v>0.25</v>
      </c>
      <c r="N33" s="8">
        <v>0.5625</v>
      </c>
    </row>
    <row r="34" spans="2:14" x14ac:dyDescent="0.3">
      <c r="B34" t="s">
        <v>194</v>
      </c>
      <c r="C34" t="s">
        <v>195</v>
      </c>
      <c r="D34">
        <v>9</v>
      </c>
      <c r="E34">
        <v>16</v>
      </c>
      <c r="F34">
        <v>17</v>
      </c>
      <c r="G34">
        <v>17</v>
      </c>
      <c r="H34">
        <v>21</v>
      </c>
      <c r="I34">
        <v>20</v>
      </c>
      <c r="J34">
        <v>18</v>
      </c>
      <c r="K34">
        <v>16</v>
      </c>
      <c r="L34">
        <v>16</v>
      </c>
      <c r="M34" s="8">
        <v>0</v>
      </c>
      <c r="N34" s="8">
        <v>-5.8823529411764719E-2</v>
      </c>
    </row>
    <row r="35" spans="2:14" x14ac:dyDescent="0.3">
      <c r="B35" t="s">
        <v>196</v>
      </c>
      <c r="C35" t="s">
        <v>197</v>
      </c>
      <c r="D35">
        <v>22</v>
      </c>
      <c r="E35">
        <v>24</v>
      </c>
      <c r="F35">
        <v>33</v>
      </c>
      <c r="G35">
        <v>35</v>
      </c>
      <c r="H35">
        <v>15</v>
      </c>
      <c r="I35">
        <v>20</v>
      </c>
      <c r="J35">
        <v>11</v>
      </c>
      <c r="K35">
        <v>13</v>
      </c>
      <c r="L35">
        <v>18</v>
      </c>
      <c r="M35" s="8">
        <v>0.38461538461538458</v>
      </c>
      <c r="N35" s="8">
        <v>-0.48571428571428582</v>
      </c>
    </row>
    <row r="36" spans="2:14" x14ac:dyDescent="0.3">
      <c r="B36" t="s">
        <v>198</v>
      </c>
      <c r="C36" t="s">
        <v>199</v>
      </c>
      <c r="D36">
        <v>12</v>
      </c>
      <c r="E36">
        <v>8</v>
      </c>
      <c r="F36">
        <v>14</v>
      </c>
      <c r="G36">
        <v>8</v>
      </c>
      <c r="H36">
        <v>11</v>
      </c>
      <c r="I36">
        <v>12</v>
      </c>
      <c r="J36">
        <v>10</v>
      </c>
      <c r="K36">
        <v>13</v>
      </c>
      <c r="L36">
        <v>6</v>
      </c>
      <c r="M36" s="8">
        <v>-0.53846153846153844</v>
      </c>
      <c r="N36" s="8">
        <v>-0.25</v>
      </c>
    </row>
    <row r="37" spans="2:14" x14ac:dyDescent="0.3">
      <c r="B37" t="s">
        <v>200</v>
      </c>
      <c r="C37" t="s">
        <v>201</v>
      </c>
      <c r="D37">
        <v>1</v>
      </c>
      <c r="E37" s="5">
        <v>0</v>
      </c>
      <c r="F37">
        <v>2</v>
      </c>
      <c r="G37">
        <v>1</v>
      </c>
      <c r="H37" s="5">
        <v>0</v>
      </c>
      <c r="I37">
        <v>1</v>
      </c>
      <c r="J37">
        <v>2</v>
      </c>
      <c r="K37">
        <v>1</v>
      </c>
      <c r="L37" s="5">
        <v>0</v>
      </c>
      <c r="M37" s="87">
        <v>0</v>
      </c>
      <c r="N37" s="87">
        <v>0</v>
      </c>
    </row>
    <row r="38" spans="2:14" x14ac:dyDescent="0.3">
      <c r="B38" t="s">
        <v>202</v>
      </c>
      <c r="C38" t="s">
        <v>203</v>
      </c>
      <c r="D38">
        <v>9</v>
      </c>
      <c r="E38">
        <v>2</v>
      </c>
      <c r="F38">
        <v>5</v>
      </c>
      <c r="G38">
        <v>13</v>
      </c>
      <c r="H38">
        <v>1</v>
      </c>
      <c r="I38">
        <v>1</v>
      </c>
      <c r="J38">
        <v>7</v>
      </c>
      <c r="K38">
        <v>5</v>
      </c>
      <c r="L38">
        <v>5</v>
      </c>
      <c r="M38" s="8">
        <v>0</v>
      </c>
      <c r="N38" s="8">
        <v>-0.61538461538461542</v>
      </c>
    </row>
    <row r="39" spans="2:14" x14ac:dyDescent="0.3">
      <c r="B39" s="40" t="s">
        <v>204</v>
      </c>
      <c r="C39" s="40" t="s">
        <v>205</v>
      </c>
      <c r="D39" s="40">
        <v>591</v>
      </c>
      <c r="E39" s="40">
        <v>592</v>
      </c>
      <c r="F39" s="40">
        <v>579</v>
      </c>
      <c r="G39" s="40">
        <v>616</v>
      </c>
      <c r="H39" s="40">
        <v>502</v>
      </c>
      <c r="I39" s="40">
        <v>448</v>
      </c>
      <c r="J39" s="40">
        <v>541</v>
      </c>
      <c r="K39" s="40">
        <v>523</v>
      </c>
      <c r="L39" s="40">
        <v>531</v>
      </c>
      <c r="M39" s="47">
        <v>1.529636711281079E-2</v>
      </c>
      <c r="N39" s="47">
        <v>-0.13798701298701299</v>
      </c>
    </row>
    <row r="41" spans="2:14" ht="46.95" customHeight="1" x14ac:dyDescent="0.3">
      <c r="B41" s="124" t="s">
        <v>327</v>
      </c>
      <c r="C41" s="124"/>
      <c r="D41" s="124"/>
      <c r="E41" s="124"/>
      <c r="F41" s="124"/>
      <c r="G41" s="124"/>
      <c r="H41" s="124"/>
      <c r="I41" s="124"/>
      <c r="J41" s="124"/>
      <c r="K41" s="124"/>
      <c r="L41" s="124"/>
    </row>
    <row r="43" spans="2:14" x14ac:dyDescent="0.3">
      <c r="B43" t="s">
        <v>206</v>
      </c>
      <c r="N43" s="38" t="s">
        <v>207</v>
      </c>
    </row>
    <row r="44" spans="2:14" x14ac:dyDescent="0.3">
      <c r="B44" s="2" t="s">
        <v>208</v>
      </c>
      <c r="N44" s="38" t="s">
        <v>209</v>
      </c>
    </row>
    <row r="45" spans="2:14" x14ac:dyDescent="0.3">
      <c r="N45" s="38" t="s">
        <v>210</v>
      </c>
    </row>
    <row r="46" spans="2:14" x14ac:dyDescent="0.3">
      <c r="B46" s="2" t="s">
        <v>112</v>
      </c>
    </row>
  </sheetData>
  <mergeCells count="3">
    <mergeCell ref="B5:L5"/>
    <mergeCell ref="M5:N5"/>
    <mergeCell ref="B41:L41"/>
  </mergeCells>
  <hyperlinks>
    <hyperlink ref="N2" location="index!A1" display="return to index" xr:uid="{00000000-0004-0000-3700-000000000000}"/>
    <hyperlink ref="B3" r:id="rId1" xr:uid="{00000000-0004-0000-3700-000001000000}"/>
    <hyperlink ref="B44" r:id="rId2" xr:uid="{00000000-0004-0000-3700-000002000000}"/>
    <hyperlink ref="B46" location="index!A1" display="return to index" xr:uid="{00000000-0004-0000-3700-000003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N46"/>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109375" customWidth="1"/>
    <col min="4" max="12" width="9" customWidth="1"/>
    <col min="13" max="14" width="8" customWidth="1"/>
  </cols>
  <sheetData>
    <row r="1" spans="2:14" ht="10.199999999999999" customHeight="1" x14ac:dyDescent="0.3"/>
    <row r="2" spans="2:14" ht="17.399999999999999" x14ac:dyDescent="0.35">
      <c r="B2" s="1" t="s">
        <v>0</v>
      </c>
      <c r="N2" s="2" t="s">
        <v>112</v>
      </c>
    </row>
    <row r="3" spans="2:14" x14ac:dyDescent="0.3">
      <c r="B3" s="2" t="s">
        <v>1</v>
      </c>
    </row>
    <row r="5" spans="2:14" ht="15.6" x14ac:dyDescent="0.3">
      <c r="B5" s="116" t="s">
        <v>345</v>
      </c>
      <c r="C5" s="116"/>
      <c r="D5" s="116"/>
      <c r="E5" s="116"/>
      <c r="F5" s="116"/>
      <c r="G5" s="116"/>
      <c r="H5" s="116"/>
      <c r="I5" s="116"/>
      <c r="J5" s="116"/>
      <c r="K5" s="116"/>
      <c r="L5" s="116"/>
      <c r="M5" s="116" t="s">
        <v>211</v>
      </c>
      <c r="N5" s="116"/>
    </row>
    <row r="6" spans="2:14" ht="33.6" customHeight="1" x14ac:dyDescent="0.3">
      <c r="B6" s="40" t="s">
        <v>114</v>
      </c>
      <c r="C6" s="54" t="s">
        <v>115</v>
      </c>
      <c r="D6" s="40" t="s">
        <v>128</v>
      </c>
      <c r="E6" s="40" t="s">
        <v>129</v>
      </c>
      <c r="F6" s="40" t="s">
        <v>130</v>
      </c>
      <c r="G6" s="40" t="s">
        <v>131</v>
      </c>
      <c r="H6" s="40" t="s">
        <v>132</v>
      </c>
      <c r="I6" s="40" t="s">
        <v>133</v>
      </c>
      <c r="J6" s="40" t="s">
        <v>134</v>
      </c>
      <c r="K6" s="40" t="s">
        <v>135</v>
      </c>
      <c r="L6" s="40" t="s">
        <v>92</v>
      </c>
      <c r="M6" s="40" t="s">
        <v>136</v>
      </c>
      <c r="N6" s="40" t="s">
        <v>137</v>
      </c>
    </row>
    <row r="7" spans="2:14" x14ac:dyDescent="0.3">
      <c r="B7" t="s">
        <v>140</v>
      </c>
      <c r="C7" t="s">
        <v>141</v>
      </c>
      <c r="D7" s="91">
        <v>543456</v>
      </c>
      <c r="E7" s="91">
        <v>3643250</v>
      </c>
      <c r="F7" s="91">
        <v>10000</v>
      </c>
      <c r="G7" s="91">
        <v>401000</v>
      </c>
      <c r="H7" s="91">
        <v>385000</v>
      </c>
      <c r="I7" s="91">
        <v>510000</v>
      </c>
      <c r="J7" s="91">
        <v>0</v>
      </c>
      <c r="K7" s="91">
        <v>587000</v>
      </c>
      <c r="L7" s="91">
        <v>624000</v>
      </c>
      <c r="M7" s="8">
        <v>6.3032367972742698E-2</v>
      </c>
      <c r="N7" s="8">
        <v>0.55610972568578543</v>
      </c>
    </row>
    <row r="8" spans="2:14" x14ac:dyDescent="0.3">
      <c r="B8" t="s">
        <v>142</v>
      </c>
      <c r="C8" t="s">
        <v>143</v>
      </c>
      <c r="D8" s="91">
        <v>48037273</v>
      </c>
      <c r="E8" s="91">
        <v>56563526</v>
      </c>
      <c r="F8" s="91">
        <v>45691453</v>
      </c>
      <c r="G8" s="91">
        <v>57371393</v>
      </c>
      <c r="H8" s="91">
        <v>39755877</v>
      </c>
      <c r="I8" s="91">
        <v>42016987</v>
      </c>
      <c r="J8" s="91">
        <v>47848493</v>
      </c>
      <c r="K8" s="91">
        <v>47639337.5</v>
      </c>
      <c r="L8" s="91">
        <v>56291732</v>
      </c>
      <c r="M8" s="8">
        <v>0.18162289725376629</v>
      </c>
      <c r="N8" s="8">
        <v>-1.8818803998710609E-2</v>
      </c>
    </row>
    <row r="9" spans="2:14" x14ac:dyDescent="0.3">
      <c r="B9" t="s">
        <v>144</v>
      </c>
      <c r="C9" t="s">
        <v>145</v>
      </c>
      <c r="D9" s="91">
        <v>24711728</v>
      </c>
      <c r="E9" s="91">
        <v>35892652</v>
      </c>
      <c r="F9" s="91">
        <v>31591827</v>
      </c>
      <c r="G9" s="91">
        <v>24426962</v>
      </c>
      <c r="H9" s="91">
        <v>20040755</v>
      </c>
      <c r="I9" s="91">
        <v>14782000</v>
      </c>
      <c r="J9" s="91">
        <v>34250803</v>
      </c>
      <c r="K9" s="91">
        <v>21962078</v>
      </c>
      <c r="L9" s="91">
        <v>12069000</v>
      </c>
      <c r="M9" s="8">
        <v>-0.45046183699010628</v>
      </c>
      <c r="N9" s="8">
        <v>-0.50591481658668802</v>
      </c>
    </row>
    <row r="10" spans="2:14" x14ac:dyDescent="0.3">
      <c r="B10" t="s">
        <v>146</v>
      </c>
      <c r="C10" t="s">
        <v>147</v>
      </c>
      <c r="D10" s="91">
        <v>6071702</v>
      </c>
      <c r="E10" s="91">
        <v>16218682</v>
      </c>
      <c r="F10" s="91">
        <v>6042333</v>
      </c>
      <c r="G10" s="91">
        <v>8975867</v>
      </c>
      <c r="H10" s="91">
        <v>5297107</v>
      </c>
      <c r="I10" s="91">
        <v>2232875</v>
      </c>
      <c r="J10" s="91">
        <v>9729485</v>
      </c>
      <c r="K10" s="91">
        <v>5438001</v>
      </c>
      <c r="L10" s="91">
        <v>5016477</v>
      </c>
      <c r="M10" s="8">
        <v>-7.751451314554747E-2</v>
      </c>
      <c r="N10" s="8">
        <v>-0.44111504771628179</v>
      </c>
    </row>
    <row r="11" spans="2:14" x14ac:dyDescent="0.3">
      <c r="B11" t="s">
        <v>148</v>
      </c>
      <c r="C11" t="s">
        <v>149</v>
      </c>
      <c r="D11" s="91">
        <v>14282000</v>
      </c>
      <c r="E11" s="91">
        <v>0</v>
      </c>
      <c r="F11" s="91">
        <v>140000</v>
      </c>
      <c r="G11" s="91">
        <v>0</v>
      </c>
      <c r="H11" s="91">
        <v>0</v>
      </c>
      <c r="I11" s="91">
        <v>0</v>
      </c>
      <c r="J11" s="91">
        <v>561000</v>
      </c>
      <c r="K11" s="91">
        <v>10220000</v>
      </c>
      <c r="L11" s="91">
        <v>345000</v>
      </c>
      <c r="M11" s="8">
        <v>-0.96624266144814086</v>
      </c>
      <c r="N11" s="87">
        <v>0</v>
      </c>
    </row>
    <row r="12" spans="2:14" x14ac:dyDescent="0.3">
      <c r="B12" t="s">
        <v>150</v>
      </c>
      <c r="C12" t="s">
        <v>151</v>
      </c>
      <c r="D12" s="91">
        <v>0</v>
      </c>
      <c r="E12" s="91">
        <v>36700</v>
      </c>
      <c r="F12" s="91">
        <v>1100000</v>
      </c>
      <c r="G12" s="91">
        <v>2015000</v>
      </c>
      <c r="H12" s="91">
        <v>774300</v>
      </c>
      <c r="I12" s="91">
        <v>160000</v>
      </c>
      <c r="J12" s="91">
        <v>0</v>
      </c>
      <c r="K12" s="91">
        <v>2474000</v>
      </c>
      <c r="L12" s="91">
        <v>201017</v>
      </c>
      <c r="M12" s="8">
        <v>-0.91874818108326595</v>
      </c>
      <c r="N12" s="8">
        <v>-0.90023970223325067</v>
      </c>
    </row>
    <row r="13" spans="2:14" x14ac:dyDescent="0.3">
      <c r="B13" t="s">
        <v>152</v>
      </c>
      <c r="C13" t="s">
        <v>153</v>
      </c>
      <c r="D13" s="91">
        <v>30552871</v>
      </c>
      <c r="E13" s="91">
        <v>23554418</v>
      </c>
      <c r="F13" s="91">
        <v>34664018</v>
      </c>
      <c r="G13" s="91">
        <v>40614367</v>
      </c>
      <c r="H13" s="91">
        <v>24833159</v>
      </c>
      <c r="I13" s="91">
        <v>29227814</v>
      </c>
      <c r="J13" s="91">
        <v>48081199</v>
      </c>
      <c r="K13" s="91">
        <v>36571872</v>
      </c>
      <c r="L13" s="91">
        <v>24608007</v>
      </c>
      <c r="M13" s="8">
        <v>-0.32713296710652379</v>
      </c>
      <c r="N13" s="8">
        <v>-0.3941058591409291</v>
      </c>
    </row>
    <row r="14" spans="2:14" x14ac:dyDescent="0.3">
      <c r="B14" t="s">
        <v>154</v>
      </c>
      <c r="C14" t="s">
        <v>155</v>
      </c>
      <c r="D14" s="91">
        <v>0</v>
      </c>
      <c r="E14" s="91">
        <v>3800000</v>
      </c>
      <c r="F14" s="91">
        <v>13500</v>
      </c>
      <c r="G14" s="91">
        <v>0</v>
      </c>
      <c r="H14" s="91">
        <v>5000</v>
      </c>
      <c r="I14" s="91">
        <v>0</v>
      </c>
      <c r="J14" s="91">
        <v>0</v>
      </c>
      <c r="K14" s="91">
        <v>0</v>
      </c>
      <c r="L14" s="91">
        <v>0</v>
      </c>
      <c r="M14" s="87">
        <v>0</v>
      </c>
      <c r="N14" s="87">
        <v>0</v>
      </c>
    </row>
    <row r="15" spans="2:14" x14ac:dyDescent="0.3">
      <c r="B15" t="s">
        <v>156</v>
      </c>
      <c r="C15" t="s">
        <v>157</v>
      </c>
      <c r="D15" s="91">
        <v>4489400</v>
      </c>
      <c r="E15" s="91">
        <v>4387360</v>
      </c>
      <c r="F15" s="91">
        <v>5122000</v>
      </c>
      <c r="G15" s="91">
        <v>8187785</v>
      </c>
      <c r="H15" s="91">
        <v>8838794</v>
      </c>
      <c r="I15" s="91">
        <v>5014495</v>
      </c>
      <c r="J15" s="91">
        <v>5328460</v>
      </c>
      <c r="K15" s="91">
        <v>12879297</v>
      </c>
      <c r="L15" s="91">
        <v>6371251</v>
      </c>
      <c r="M15" s="8">
        <v>-0.50531065476632775</v>
      </c>
      <c r="N15" s="8">
        <v>-0.22185902536522389</v>
      </c>
    </row>
    <row r="16" spans="2:14" x14ac:dyDescent="0.3">
      <c r="B16" t="s">
        <v>158</v>
      </c>
      <c r="C16" t="s">
        <v>159</v>
      </c>
      <c r="D16" s="91">
        <v>514010</v>
      </c>
      <c r="E16" s="91">
        <v>156000</v>
      </c>
      <c r="F16" s="91">
        <v>315000</v>
      </c>
      <c r="G16" s="91">
        <v>1050000</v>
      </c>
      <c r="H16" s="91">
        <v>0</v>
      </c>
      <c r="I16" s="91">
        <v>0</v>
      </c>
      <c r="J16" s="91">
        <v>150000</v>
      </c>
      <c r="K16" s="91">
        <v>3360500</v>
      </c>
      <c r="L16" s="91">
        <v>425000</v>
      </c>
      <c r="M16" s="8">
        <v>-0.87353072459455439</v>
      </c>
      <c r="N16" s="8">
        <v>-0.59523809523809523</v>
      </c>
    </row>
    <row r="17" spans="2:14" x14ac:dyDescent="0.3">
      <c r="B17" t="s">
        <v>160</v>
      </c>
      <c r="C17" t="s">
        <v>161</v>
      </c>
      <c r="D17" s="91">
        <v>11978997</v>
      </c>
      <c r="E17" s="91">
        <v>3770715</v>
      </c>
      <c r="F17" s="91">
        <v>8374800</v>
      </c>
      <c r="G17" s="91">
        <v>6555535</v>
      </c>
      <c r="H17" s="91">
        <v>18724370</v>
      </c>
      <c r="I17" s="91">
        <v>6295000</v>
      </c>
      <c r="J17" s="91">
        <v>4340152</v>
      </c>
      <c r="K17" s="91">
        <v>2758000</v>
      </c>
      <c r="L17" s="91">
        <v>149100</v>
      </c>
      <c r="M17" s="8">
        <v>-0.94593908629441625</v>
      </c>
      <c r="N17" s="8">
        <v>-0.97725586088702143</v>
      </c>
    </row>
    <row r="18" spans="2:14" x14ac:dyDescent="0.3">
      <c r="B18" t="s">
        <v>162</v>
      </c>
      <c r="C18" t="s">
        <v>163</v>
      </c>
      <c r="D18" s="91">
        <v>860000</v>
      </c>
      <c r="E18" s="91">
        <v>246000</v>
      </c>
      <c r="F18" s="91">
        <v>3248000</v>
      </c>
      <c r="G18" s="91">
        <v>10000</v>
      </c>
      <c r="H18" s="91">
        <v>1372000</v>
      </c>
      <c r="I18" s="91">
        <v>1790000</v>
      </c>
      <c r="J18" s="91">
        <v>40500</v>
      </c>
      <c r="K18" s="91">
        <v>318124</v>
      </c>
      <c r="L18" s="91">
        <v>0</v>
      </c>
      <c r="M18" s="87">
        <v>0</v>
      </c>
      <c r="N18" s="87">
        <v>0</v>
      </c>
    </row>
    <row r="19" spans="2:14" x14ac:dyDescent="0.3">
      <c r="B19" t="s">
        <v>164</v>
      </c>
      <c r="C19" t="s">
        <v>165</v>
      </c>
      <c r="D19" s="91">
        <v>6431162</v>
      </c>
      <c r="E19" s="91">
        <v>2694484</v>
      </c>
      <c r="F19" s="91">
        <v>800200</v>
      </c>
      <c r="G19" s="91">
        <v>663000</v>
      </c>
      <c r="H19" s="91">
        <v>3910485</v>
      </c>
      <c r="I19" s="91">
        <v>1407421</v>
      </c>
      <c r="J19" s="91">
        <v>1241100</v>
      </c>
      <c r="K19" s="91">
        <v>2979681</v>
      </c>
      <c r="L19" s="91">
        <v>692501</v>
      </c>
      <c r="M19" s="8">
        <v>-0.76759223554467737</v>
      </c>
      <c r="N19" s="8">
        <v>4.4496229260935223E-2</v>
      </c>
    </row>
    <row r="20" spans="2:14" x14ac:dyDescent="0.3">
      <c r="B20" t="s">
        <v>166</v>
      </c>
      <c r="C20" t="s">
        <v>167</v>
      </c>
      <c r="D20" s="91">
        <v>11983900</v>
      </c>
      <c r="E20" s="91">
        <v>25440921</v>
      </c>
      <c r="F20" s="91">
        <v>3469588</v>
      </c>
      <c r="G20" s="91">
        <v>22038486</v>
      </c>
      <c r="H20" s="91">
        <v>16054092</v>
      </c>
      <c r="I20" s="91">
        <v>9492562</v>
      </c>
      <c r="J20" s="91">
        <v>20284978</v>
      </c>
      <c r="K20" s="91">
        <v>20311132</v>
      </c>
      <c r="L20" s="91">
        <v>9489908</v>
      </c>
      <c r="M20" s="8">
        <v>-0.53277306257474966</v>
      </c>
      <c r="N20" s="8">
        <v>-0.56939383222604312</v>
      </c>
    </row>
    <row r="21" spans="2:14" x14ac:dyDescent="0.3">
      <c r="B21" t="s">
        <v>168</v>
      </c>
      <c r="C21" t="s">
        <v>169</v>
      </c>
      <c r="D21" s="91">
        <v>0</v>
      </c>
      <c r="E21" s="91">
        <v>380000</v>
      </c>
      <c r="F21" s="91">
        <v>133750</v>
      </c>
      <c r="G21" s="91">
        <v>316500</v>
      </c>
      <c r="H21" s="91">
        <v>345000</v>
      </c>
      <c r="I21" s="91">
        <v>0</v>
      </c>
      <c r="J21" s="91">
        <v>0</v>
      </c>
      <c r="K21" s="91">
        <v>53000</v>
      </c>
      <c r="L21" s="91">
        <v>85777</v>
      </c>
      <c r="M21" s="8">
        <v>0.61843396226415104</v>
      </c>
      <c r="N21" s="8">
        <v>-0.72898262243285938</v>
      </c>
    </row>
    <row r="22" spans="2:14" x14ac:dyDescent="0.3">
      <c r="B22" t="s">
        <v>170</v>
      </c>
      <c r="C22" t="s">
        <v>171</v>
      </c>
      <c r="D22" s="91">
        <v>12925024</v>
      </c>
      <c r="E22" s="91">
        <v>15083640</v>
      </c>
      <c r="F22" s="91">
        <v>23278428</v>
      </c>
      <c r="G22" s="91">
        <v>18028151</v>
      </c>
      <c r="H22" s="91">
        <v>11591995</v>
      </c>
      <c r="I22" s="91">
        <v>11947878</v>
      </c>
      <c r="J22" s="91">
        <v>26333595</v>
      </c>
      <c r="K22" s="91">
        <v>16416465</v>
      </c>
      <c r="L22" s="91">
        <v>14923535</v>
      </c>
      <c r="M22" s="8">
        <v>-9.0941015620597976E-2</v>
      </c>
      <c r="N22" s="8">
        <v>-0.1722093408248023</v>
      </c>
    </row>
    <row r="23" spans="2:14" x14ac:dyDescent="0.3">
      <c r="B23" t="s">
        <v>172</v>
      </c>
      <c r="C23" t="s">
        <v>173</v>
      </c>
      <c r="D23" s="91">
        <v>67000</v>
      </c>
      <c r="E23" s="91">
        <v>0</v>
      </c>
      <c r="F23" s="91">
        <v>376000</v>
      </c>
      <c r="G23" s="91">
        <v>0</v>
      </c>
      <c r="H23" s="91">
        <v>1715000</v>
      </c>
      <c r="I23" s="91">
        <v>145500</v>
      </c>
      <c r="J23" s="91">
        <v>50000</v>
      </c>
      <c r="K23" s="91">
        <v>0</v>
      </c>
      <c r="L23" s="91">
        <v>200000</v>
      </c>
      <c r="M23" s="87">
        <v>0</v>
      </c>
      <c r="N23" s="87">
        <v>0</v>
      </c>
    </row>
    <row r="24" spans="2:14" x14ac:dyDescent="0.3">
      <c r="B24" t="s">
        <v>174</v>
      </c>
      <c r="C24" t="s">
        <v>175</v>
      </c>
      <c r="D24" s="91">
        <v>766984</v>
      </c>
      <c r="E24" s="91">
        <v>525400</v>
      </c>
      <c r="F24" s="91">
        <v>392950</v>
      </c>
      <c r="G24" s="91">
        <v>14950000</v>
      </c>
      <c r="H24" s="91">
        <v>110000</v>
      </c>
      <c r="I24" s="91">
        <v>348088</v>
      </c>
      <c r="J24" s="91">
        <v>2816083</v>
      </c>
      <c r="K24" s="91">
        <v>535000</v>
      </c>
      <c r="L24" s="91">
        <v>0</v>
      </c>
      <c r="M24" s="87">
        <v>0</v>
      </c>
      <c r="N24" s="87">
        <v>0</v>
      </c>
    </row>
    <row r="25" spans="2:14" x14ac:dyDescent="0.3">
      <c r="B25" t="s">
        <v>176</v>
      </c>
      <c r="C25" t="s">
        <v>177</v>
      </c>
      <c r="D25" s="91">
        <v>4102330</v>
      </c>
      <c r="E25" s="91">
        <v>11305148</v>
      </c>
      <c r="F25" s="91">
        <v>6354003</v>
      </c>
      <c r="G25" s="91">
        <v>9094264</v>
      </c>
      <c r="H25" s="91">
        <v>4752500</v>
      </c>
      <c r="I25" s="91">
        <v>3912164</v>
      </c>
      <c r="J25" s="91">
        <v>9130000</v>
      </c>
      <c r="K25" s="91">
        <v>9988599</v>
      </c>
      <c r="L25" s="91">
        <v>2868324</v>
      </c>
      <c r="M25" s="8">
        <v>-0.71284020912242041</v>
      </c>
      <c r="N25" s="8">
        <v>-0.68460075493739792</v>
      </c>
    </row>
    <row r="26" spans="2:14" x14ac:dyDescent="0.3">
      <c r="B26" t="s">
        <v>178</v>
      </c>
      <c r="C26" t="s">
        <v>179</v>
      </c>
      <c r="D26" s="91">
        <v>319565</v>
      </c>
      <c r="E26" s="91">
        <v>42104</v>
      </c>
      <c r="F26" s="91">
        <v>71848</v>
      </c>
      <c r="G26" s="91">
        <v>227982</v>
      </c>
      <c r="H26" s="91">
        <v>26530</v>
      </c>
      <c r="I26" s="91">
        <v>102455</v>
      </c>
      <c r="J26" s="91">
        <v>306206</v>
      </c>
      <c r="K26" s="91">
        <v>283301</v>
      </c>
      <c r="L26" s="91">
        <v>293774</v>
      </c>
      <c r="M26" s="8">
        <v>3.696774808419323E-2</v>
      </c>
      <c r="N26" s="8">
        <v>0.28858418647086181</v>
      </c>
    </row>
    <row r="27" spans="2:14" x14ac:dyDescent="0.3">
      <c r="B27" t="s">
        <v>180</v>
      </c>
      <c r="C27" t="s">
        <v>181</v>
      </c>
      <c r="D27" s="91">
        <v>849368</v>
      </c>
      <c r="E27" s="91">
        <v>997000</v>
      </c>
      <c r="F27" s="91">
        <v>1837800</v>
      </c>
      <c r="G27" s="91">
        <v>1394500</v>
      </c>
      <c r="H27" s="91">
        <v>3826004</v>
      </c>
      <c r="I27" s="91">
        <v>570000</v>
      </c>
      <c r="J27" s="91">
        <v>1795000</v>
      </c>
      <c r="K27" s="91">
        <v>4385896</v>
      </c>
      <c r="L27" s="91">
        <v>3454165</v>
      </c>
      <c r="M27" s="8">
        <v>-0.21243800582594749</v>
      </c>
      <c r="N27" s="8">
        <v>1.476991753316601</v>
      </c>
    </row>
    <row r="28" spans="2:14" x14ac:dyDescent="0.3">
      <c r="B28" t="s">
        <v>182</v>
      </c>
      <c r="C28" t="s">
        <v>183</v>
      </c>
      <c r="D28" s="91">
        <v>640000</v>
      </c>
      <c r="E28" s="91">
        <v>1082054</v>
      </c>
      <c r="F28" s="91">
        <v>1447501</v>
      </c>
      <c r="G28" s="91">
        <v>612031</v>
      </c>
      <c r="H28" s="91">
        <v>2738500</v>
      </c>
      <c r="I28" s="91">
        <v>986000</v>
      </c>
      <c r="J28" s="91">
        <v>3127772</v>
      </c>
      <c r="K28" s="91">
        <v>1600000</v>
      </c>
      <c r="L28" s="91">
        <v>1055000</v>
      </c>
      <c r="M28" s="8">
        <v>-0.34062500000000001</v>
      </c>
      <c r="N28" s="8">
        <v>0.7237688940592879</v>
      </c>
    </row>
    <row r="29" spans="2:14" x14ac:dyDescent="0.3">
      <c r="B29" t="s">
        <v>184</v>
      </c>
      <c r="C29" t="s">
        <v>185</v>
      </c>
      <c r="D29" s="91">
        <v>4545295</v>
      </c>
      <c r="E29" s="91">
        <v>1851000</v>
      </c>
      <c r="F29" s="91">
        <v>6111332</v>
      </c>
      <c r="G29" s="91">
        <v>6498501</v>
      </c>
      <c r="H29" s="91">
        <v>3103840</v>
      </c>
      <c r="I29" s="91">
        <v>4274710</v>
      </c>
      <c r="J29" s="91">
        <v>4836894</v>
      </c>
      <c r="K29" s="91">
        <v>5491001</v>
      </c>
      <c r="L29" s="91">
        <v>1024182</v>
      </c>
      <c r="M29" s="8">
        <v>-0.81347991012931886</v>
      </c>
      <c r="N29" s="8">
        <v>-0.84239719282954639</v>
      </c>
    </row>
    <row r="30" spans="2:14" x14ac:dyDescent="0.3">
      <c r="B30" t="s">
        <v>186</v>
      </c>
      <c r="C30" t="s">
        <v>187</v>
      </c>
      <c r="D30" s="91">
        <v>23897775</v>
      </c>
      <c r="E30" s="91">
        <v>30082434</v>
      </c>
      <c r="F30" s="91">
        <v>18881871</v>
      </c>
      <c r="G30" s="91">
        <v>20481828</v>
      </c>
      <c r="H30" s="91">
        <v>27792884</v>
      </c>
      <c r="I30" s="91">
        <v>20406932</v>
      </c>
      <c r="J30" s="91">
        <v>23635534</v>
      </c>
      <c r="K30" s="91">
        <v>5806433</v>
      </c>
      <c r="L30" s="91">
        <v>14649818</v>
      </c>
      <c r="M30" s="8">
        <v>1.5230322988313141</v>
      </c>
      <c r="N30" s="8">
        <v>-0.28474069794942142</v>
      </c>
    </row>
    <row r="31" spans="2:14" x14ac:dyDescent="0.3">
      <c r="B31" t="s">
        <v>188</v>
      </c>
      <c r="C31" t="s">
        <v>189</v>
      </c>
      <c r="D31" s="91">
        <v>13750</v>
      </c>
      <c r="E31" s="91">
        <v>1815000</v>
      </c>
      <c r="F31" s="91">
        <v>4905000</v>
      </c>
      <c r="G31" s="91">
        <v>96000</v>
      </c>
      <c r="H31" s="91">
        <v>1600000</v>
      </c>
      <c r="I31" s="91">
        <v>105000</v>
      </c>
      <c r="J31" s="91">
        <v>0</v>
      </c>
      <c r="K31" s="91">
        <v>243000</v>
      </c>
      <c r="L31" s="91">
        <v>1033466.25</v>
      </c>
      <c r="M31" s="8">
        <v>3.2529475308641982</v>
      </c>
      <c r="N31" s="8">
        <v>9.7652734374999994</v>
      </c>
    </row>
    <row r="32" spans="2:14" x14ac:dyDescent="0.3">
      <c r="B32" t="s">
        <v>190</v>
      </c>
      <c r="C32" t="s">
        <v>191</v>
      </c>
      <c r="D32" s="91">
        <v>18675059</v>
      </c>
      <c r="E32" s="91">
        <v>39623754</v>
      </c>
      <c r="F32" s="91">
        <v>38650744</v>
      </c>
      <c r="G32" s="91">
        <v>30362375</v>
      </c>
      <c r="H32" s="91">
        <v>16038280</v>
      </c>
      <c r="I32" s="91">
        <v>25635211</v>
      </c>
      <c r="J32" s="91">
        <v>27436691</v>
      </c>
      <c r="K32" s="91">
        <v>29540864</v>
      </c>
      <c r="L32" s="91">
        <v>36856163</v>
      </c>
      <c r="M32" s="8">
        <v>0.24763321072802749</v>
      </c>
      <c r="N32" s="8">
        <v>0.2138761542863494</v>
      </c>
    </row>
    <row r="33" spans="2:14" x14ac:dyDescent="0.3">
      <c r="B33" t="s">
        <v>192</v>
      </c>
      <c r="C33" t="s">
        <v>193</v>
      </c>
      <c r="D33" s="91">
        <v>653020</v>
      </c>
      <c r="E33" s="91">
        <v>293045</v>
      </c>
      <c r="F33" s="91">
        <v>319345</v>
      </c>
      <c r="G33" s="91">
        <v>617695</v>
      </c>
      <c r="H33" s="91">
        <v>1252942</v>
      </c>
      <c r="I33" s="91">
        <v>186395</v>
      </c>
      <c r="J33" s="91">
        <v>28660</v>
      </c>
      <c r="K33" s="91">
        <v>1099661</v>
      </c>
      <c r="L33" s="91">
        <v>1706673</v>
      </c>
      <c r="M33" s="8">
        <v>0.55199920702834793</v>
      </c>
      <c r="N33" s="8">
        <v>1.762970398011964</v>
      </c>
    </row>
    <row r="34" spans="2:14" x14ac:dyDescent="0.3">
      <c r="B34" t="s">
        <v>194</v>
      </c>
      <c r="C34" t="s">
        <v>195</v>
      </c>
      <c r="D34" s="91">
        <v>3396504</v>
      </c>
      <c r="E34" s="91">
        <v>5332911</v>
      </c>
      <c r="F34" s="91">
        <v>6252531</v>
      </c>
      <c r="G34" s="91">
        <v>8389683</v>
      </c>
      <c r="H34" s="91">
        <v>11478402</v>
      </c>
      <c r="I34" s="91">
        <v>7404650</v>
      </c>
      <c r="J34" s="91">
        <v>9967471</v>
      </c>
      <c r="K34" s="91">
        <v>8978758</v>
      </c>
      <c r="L34" s="91">
        <v>12693843</v>
      </c>
      <c r="M34" s="8">
        <v>0.4137637967300154</v>
      </c>
      <c r="N34" s="8">
        <v>0.51303011091122275</v>
      </c>
    </row>
    <row r="35" spans="2:14" x14ac:dyDescent="0.3">
      <c r="B35" t="s">
        <v>196</v>
      </c>
      <c r="C35" t="s">
        <v>197</v>
      </c>
      <c r="D35" s="91">
        <v>9873251</v>
      </c>
      <c r="E35" s="91">
        <v>6018460</v>
      </c>
      <c r="F35" s="91">
        <v>11988220</v>
      </c>
      <c r="G35" s="91">
        <v>13803560</v>
      </c>
      <c r="H35" s="91">
        <v>5713177</v>
      </c>
      <c r="I35" s="91">
        <v>3284895</v>
      </c>
      <c r="J35" s="91">
        <v>7256800</v>
      </c>
      <c r="K35" s="91">
        <v>5858230</v>
      </c>
      <c r="L35" s="91">
        <v>7000964</v>
      </c>
      <c r="M35" s="8">
        <v>0.19506472091399621</v>
      </c>
      <c r="N35" s="8">
        <v>-0.49281460724624659</v>
      </c>
    </row>
    <row r="36" spans="2:14" x14ac:dyDescent="0.3">
      <c r="B36" t="s">
        <v>198</v>
      </c>
      <c r="C36" t="s">
        <v>199</v>
      </c>
      <c r="D36" s="91">
        <v>7036685</v>
      </c>
      <c r="E36" s="91">
        <v>3750390</v>
      </c>
      <c r="F36" s="91">
        <v>5676355</v>
      </c>
      <c r="G36" s="91">
        <v>4970380</v>
      </c>
      <c r="H36" s="91">
        <v>3825500</v>
      </c>
      <c r="I36" s="91">
        <v>6742221</v>
      </c>
      <c r="J36" s="91">
        <v>3080950</v>
      </c>
      <c r="K36" s="91">
        <v>8633719</v>
      </c>
      <c r="L36" s="91">
        <v>3677500</v>
      </c>
      <c r="M36" s="8">
        <v>-0.57405377682549086</v>
      </c>
      <c r="N36" s="8">
        <v>-0.26011693270937031</v>
      </c>
    </row>
    <row r="37" spans="2:14" x14ac:dyDescent="0.3">
      <c r="B37" t="s">
        <v>200</v>
      </c>
      <c r="C37" t="s">
        <v>201</v>
      </c>
      <c r="D37" s="91">
        <v>60000</v>
      </c>
      <c r="E37" s="91">
        <v>0</v>
      </c>
      <c r="F37" s="91">
        <v>658000</v>
      </c>
      <c r="G37" s="91">
        <v>18500</v>
      </c>
      <c r="H37" s="91">
        <v>0</v>
      </c>
      <c r="I37" s="91">
        <v>475000</v>
      </c>
      <c r="J37" s="91">
        <v>518000</v>
      </c>
      <c r="K37" s="91">
        <v>150000</v>
      </c>
      <c r="L37" s="91">
        <v>0</v>
      </c>
      <c r="M37" s="87">
        <v>0</v>
      </c>
      <c r="N37" s="87">
        <v>0</v>
      </c>
    </row>
    <row r="38" spans="2:14" x14ac:dyDescent="0.3">
      <c r="B38" t="s">
        <v>202</v>
      </c>
      <c r="C38" t="s">
        <v>203</v>
      </c>
      <c r="D38" s="91">
        <v>3626500</v>
      </c>
      <c r="E38" s="91">
        <v>527000</v>
      </c>
      <c r="F38" s="91">
        <v>1565525</v>
      </c>
      <c r="G38" s="91">
        <v>7916951</v>
      </c>
      <c r="H38" s="91">
        <v>107500</v>
      </c>
      <c r="I38" s="91">
        <v>100000</v>
      </c>
      <c r="J38" s="91">
        <v>6247260</v>
      </c>
      <c r="K38" s="91">
        <v>1188500</v>
      </c>
      <c r="L38" s="91">
        <v>1985000</v>
      </c>
      <c r="M38" s="8">
        <v>0.67017248632730331</v>
      </c>
      <c r="N38" s="8">
        <v>-0.74927216298294641</v>
      </c>
    </row>
    <row r="39" spans="2:14" x14ac:dyDescent="0.3">
      <c r="B39" s="40" t="s">
        <v>204</v>
      </c>
      <c r="C39" s="40" t="s">
        <v>205</v>
      </c>
      <c r="D39" s="92">
        <v>251904609</v>
      </c>
      <c r="E39" s="92">
        <v>295114048</v>
      </c>
      <c r="F39" s="92">
        <v>269483922</v>
      </c>
      <c r="G39" s="92">
        <v>310088296</v>
      </c>
      <c r="H39" s="92">
        <v>236008993</v>
      </c>
      <c r="I39" s="92">
        <v>199556253</v>
      </c>
      <c r="J39" s="92">
        <v>298423086</v>
      </c>
      <c r="K39" s="92">
        <v>267751449.5</v>
      </c>
      <c r="L39" s="92">
        <v>219791177.25</v>
      </c>
      <c r="M39" s="47">
        <v>-0.17912236269705051</v>
      </c>
      <c r="N39" s="47">
        <v>-0.29119808749569831</v>
      </c>
    </row>
    <row r="41" spans="2:14" ht="42" customHeight="1" x14ac:dyDescent="0.3">
      <c r="B41" s="124" t="s">
        <v>327</v>
      </c>
      <c r="C41" s="124"/>
      <c r="D41" s="124"/>
      <c r="E41" s="124"/>
      <c r="F41" s="124"/>
      <c r="G41" s="124"/>
      <c r="H41" s="124"/>
      <c r="I41" s="124"/>
      <c r="J41" s="124"/>
      <c r="K41" s="124"/>
      <c r="L41" s="124"/>
    </row>
    <row r="43" spans="2:14" x14ac:dyDescent="0.3">
      <c r="B43" t="s">
        <v>206</v>
      </c>
      <c r="N43" s="38" t="s">
        <v>207</v>
      </c>
    </row>
    <row r="44" spans="2:14" x14ac:dyDescent="0.3">
      <c r="B44" s="2" t="s">
        <v>208</v>
      </c>
      <c r="N44" s="38" t="s">
        <v>209</v>
      </c>
    </row>
    <row r="45" spans="2:14" x14ac:dyDescent="0.3">
      <c r="N45" s="38" t="s">
        <v>210</v>
      </c>
    </row>
    <row r="46" spans="2:14" x14ac:dyDescent="0.3">
      <c r="B46" s="2" t="s">
        <v>112</v>
      </c>
    </row>
  </sheetData>
  <mergeCells count="3">
    <mergeCell ref="B5:L5"/>
    <mergeCell ref="M5:N5"/>
    <mergeCell ref="B41:L41"/>
  </mergeCells>
  <hyperlinks>
    <hyperlink ref="N2" location="index!A1" display="return to index" xr:uid="{00000000-0004-0000-3800-000000000000}"/>
    <hyperlink ref="B3" r:id="rId1" xr:uid="{00000000-0004-0000-3800-000001000000}"/>
    <hyperlink ref="B44" r:id="rId2" xr:uid="{00000000-0004-0000-3800-000002000000}"/>
    <hyperlink ref="B46" location="index!A1" display="return to index" xr:uid="{00000000-0004-0000-3800-000003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AB46"/>
  <sheetViews>
    <sheetView showGridLines="0" workbookViewId="0">
      <pane ySplit="6" topLeftCell="A7" activePane="bottomLeft" state="frozen"/>
      <selection pane="bottomLeft"/>
    </sheetView>
  </sheetViews>
  <sheetFormatPr defaultRowHeight="14.4" x14ac:dyDescent="0.3"/>
  <cols>
    <col min="1" max="1" width="3.6640625" customWidth="1"/>
    <col min="2" max="2" width="21.44140625" bestFit="1" customWidth="1"/>
    <col min="3" max="3" width="13.33203125" customWidth="1"/>
    <col min="4" max="24" width="7.44140625" customWidth="1"/>
    <col min="25" max="28" width="8.5546875" customWidth="1"/>
  </cols>
  <sheetData>
    <row r="1" spans="2:28" ht="10.199999999999999" customHeight="1" x14ac:dyDescent="0.3"/>
    <row r="2" spans="2:28" ht="17.399999999999999" x14ac:dyDescent="0.35">
      <c r="B2" s="1" t="s">
        <v>0</v>
      </c>
      <c r="AB2" s="2" t="s">
        <v>112</v>
      </c>
    </row>
    <row r="3" spans="2:28" x14ac:dyDescent="0.3">
      <c r="B3" s="2" t="s">
        <v>1</v>
      </c>
    </row>
    <row r="5" spans="2:28" ht="15.6" x14ac:dyDescent="0.3">
      <c r="B5" s="116" t="s">
        <v>68</v>
      </c>
      <c r="C5" s="116"/>
      <c r="D5" s="116"/>
      <c r="E5" s="116"/>
      <c r="F5" s="116"/>
      <c r="G5" s="116"/>
      <c r="H5" s="116"/>
      <c r="I5" s="116"/>
      <c r="J5" s="116"/>
      <c r="K5" s="116"/>
      <c r="L5" s="116"/>
      <c r="M5" s="116"/>
      <c r="N5" s="116"/>
      <c r="O5" s="116"/>
      <c r="P5" s="116"/>
      <c r="Q5" s="116"/>
      <c r="R5" s="116"/>
      <c r="S5" s="116"/>
      <c r="T5" s="116"/>
      <c r="U5" s="116"/>
      <c r="V5" s="116"/>
      <c r="W5" s="116"/>
      <c r="X5" s="116"/>
      <c r="Y5" s="116" t="s">
        <v>211</v>
      </c>
      <c r="Z5" s="116"/>
      <c r="AA5" s="116"/>
      <c r="AB5" s="116"/>
    </row>
    <row r="6" spans="2:28" ht="32.4"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77"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5">
        <v>36</v>
      </c>
      <c r="E7" s="5">
        <v>62</v>
      </c>
      <c r="F7" s="5">
        <v>48</v>
      </c>
      <c r="G7" s="5">
        <v>62</v>
      </c>
      <c r="H7" s="5">
        <v>46</v>
      </c>
      <c r="I7" s="5">
        <v>40</v>
      </c>
      <c r="J7" s="5">
        <v>19</v>
      </c>
      <c r="K7" s="5">
        <v>30</v>
      </c>
      <c r="L7" s="5">
        <v>16</v>
      </c>
      <c r="M7" s="5">
        <v>45</v>
      </c>
      <c r="N7" s="78">
        <v>35</v>
      </c>
      <c r="O7" s="5">
        <v>77</v>
      </c>
      <c r="P7" s="5">
        <v>26</v>
      </c>
      <c r="Q7" s="5">
        <v>48</v>
      </c>
      <c r="R7" s="5">
        <v>39</v>
      </c>
      <c r="S7" s="5">
        <v>45</v>
      </c>
      <c r="T7" s="5">
        <v>32</v>
      </c>
      <c r="U7" s="5">
        <v>32</v>
      </c>
      <c r="V7" s="5">
        <v>35</v>
      </c>
      <c r="W7" s="5">
        <v>26</v>
      </c>
      <c r="X7" s="5">
        <v>15</v>
      </c>
      <c r="Y7" s="8">
        <v>-0.42307692307692307</v>
      </c>
      <c r="Z7" s="8">
        <v>-0.66666666666666674</v>
      </c>
      <c r="AA7" s="8">
        <v>-0.5714285714285714</v>
      </c>
      <c r="AB7" s="8">
        <v>-0.58333333333333326</v>
      </c>
    </row>
    <row r="8" spans="2:28" x14ac:dyDescent="0.3">
      <c r="B8" t="s">
        <v>142</v>
      </c>
      <c r="C8" t="s">
        <v>143</v>
      </c>
      <c r="D8" s="5">
        <v>374</v>
      </c>
      <c r="E8" s="5">
        <v>401</v>
      </c>
      <c r="F8" s="5">
        <v>315</v>
      </c>
      <c r="G8" s="5">
        <v>490</v>
      </c>
      <c r="H8" s="5">
        <v>476</v>
      </c>
      <c r="I8" s="5">
        <v>310</v>
      </c>
      <c r="J8" s="5">
        <v>262</v>
      </c>
      <c r="K8" s="5">
        <v>288</v>
      </c>
      <c r="L8" s="5">
        <v>200</v>
      </c>
      <c r="M8" s="5">
        <v>198</v>
      </c>
      <c r="N8" s="78">
        <v>277</v>
      </c>
      <c r="O8" s="5">
        <v>390</v>
      </c>
      <c r="P8" s="5">
        <v>245</v>
      </c>
      <c r="Q8" s="5">
        <v>298</v>
      </c>
      <c r="R8" s="5">
        <v>299</v>
      </c>
      <c r="S8" s="5">
        <v>294</v>
      </c>
      <c r="T8" s="5">
        <v>258</v>
      </c>
      <c r="U8" s="5">
        <v>268</v>
      </c>
      <c r="V8" s="5">
        <v>331</v>
      </c>
      <c r="W8" s="5">
        <v>342</v>
      </c>
      <c r="X8" s="5">
        <v>294</v>
      </c>
      <c r="Y8" s="8">
        <v>-0.14035087719298239</v>
      </c>
      <c r="Z8" s="8">
        <v>0</v>
      </c>
      <c r="AA8" s="8">
        <v>6.1371841155234641E-2</v>
      </c>
      <c r="AB8" s="8">
        <v>-0.21390374331550799</v>
      </c>
    </row>
    <row r="9" spans="2:28" x14ac:dyDescent="0.3">
      <c r="B9" t="s">
        <v>144</v>
      </c>
      <c r="C9" t="s">
        <v>145</v>
      </c>
      <c r="D9" s="5">
        <v>162</v>
      </c>
      <c r="E9" s="5">
        <v>131</v>
      </c>
      <c r="F9" s="5">
        <v>133</v>
      </c>
      <c r="G9" s="5">
        <v>124</v>
      </c>
      <c r="H9" s="5">
        <v>136</v>
      </c>
      <c r="I9" s="5">
        <v>78</v>
      </c>
      <c r="J9" s="5">
        <v>72</v>
      </c>
      <c r="K9" s="5">
        <v>78</v>
      </c>
      <c r="L9" s="5">
        <v>74</v>
      </c>
      <c r="M9" s="5">
        <v>55</v>
      </c>
      <c r="N9" s="78">
        <v>49</v>
      </c>
      <c r="O9" s="5">
        <v>91</v>
      </c>
      <c r="P9" s="5">
        <v>79</v>
      </c>
      <c r="Q9" s="5">
        <v>70</v>
      </c>
      <c r="R9" s="5">
        <v>72</v>
      </c>
      <c r="S9" s="5">
        <v>70</v>
      </c>
      <c r="T9" s="5">
        <v>73</v>
      </c>
      <c r="U9" s="5">
        <v>52</v>
      </c>
      <c r="V9" s="5">
        <v>91</v>
      </c>
      <c r="W9" s="5">
        <v>69</v>
      </c>
      <c r="X9" s="5">
        <v>45</v>
      </c>
      <c r="Y9" s="8">
        <v>-0.34782608695652167</v>
      </c>
      <c r="Z9" s="8">
        <v>-0.3571428571428571</v>
      </c>
      <c r="AA9" s="8">
        <v>-8.1632653061224469E-2</v>
      </c>
      <c r="AB9" s="8">
        <v>-0.72222222222222221</v>
      </c>
    </row>
    <row r="10" spans="2:28" x14ac:dyDescent="0.3">
      <c r="B10" t="s">
        <v>146</v>
      </c>
      <c r="C10" t="s">
        <v>147</v>
      </c>
      <c r="D10" s="5">
        <v>205</v>
      </c>
      <c r="E10" s="5">
        <v>246</v>
      </c>
      <c r="F10" s="5">
        <v>210</v>
      </c>
      <c r="G10" s="5">
        <v>242</v>
      </c>
      <c r="H10" s="5">
        <v>245</v>
      </c>
      <c r="I10" s="5">
        <v>199</v>
      </c>
      <c r="J10" s="5">
        <v>139</v>
      </c>
      <c r="K10" s="5">
        <v>162</v>
      </c>
      <c r="L10" s="5">
        <v>108</v>
      </c>
      <c r="M10" s="5">
        <v>86</v>
      </c>
      <c r="N10" s="78">
        <v>89</v>
      </c>
      <c r="O10" s="5">
        <v>139</v>
      </c>
      <c r="P10" s="5">
        <v>108</v>
      </c>
      <c r="Q10" s="5">
        <v>150</v>
      </c>
      <c r="R10" s="5">
        <v>141</v>
      </c>
      <c r="S10" s="5">
        <v>165</v>
      </c>
      <c r="T10" s="5">
        <v>148</v>
      </c>
      <c r="U10" s="5">
        <v>165</v>
      </c>
      <c r="V10" s="5">
        <v>233</v>
      </c>
      <c r="W10" s="5">
        <v>193</v>
      </c>
      <c r="X10" s="5">
        <v>149</v>
      </c>
      <c r="Y10" s="8">
        <v>-0.227979274611399</v>
      </c>
      <c r="Z10" s="8">
        <v>-9.6969696969696928E-2</v>
      </c>
      <c r="AA10" s="8">
        <v>0.67415730337078661</v>
      </c>
      <c r="AB10" s="8">
        <v>-0.27317073170731709</v>
      </c>
    </row>
    <row r="11" spans="2:28" x14ac:dyDescent="0.3">
      <c r="B11" t="s">
        <v>148</v>
      </c>
      <c r="C11" t="s">
        <v>149</v>
      </c>
      <c r="D11" s="5">
        <v>110</v>
      </c>
      <c r="E11" s="5">
        <v>96</v>
      </c>
      <c r="F11" s="5">
        <v>70</v>
      </c>
      <c r="G11" s="5">
        <v>98</v>
      </c>
      <c r="H11" s="5">
        <v>106</v>
      </c>
      <c r="I11" s="5">
        <v>55</v>
      </c>
      <c r="J11" s="5">
        <v>40</v>
      </c>
      <c r="K11" s="5">
        <v>33</v>
      </c>
      <c r="L11" s="5">
        <v>27</v>
      </c>
      <c r="M11" s="5">
        <v>32</v>
      </c>
      <c r="N11" s="78">
        <v>41</v>
      </c>
      <c r="O11" s="5">
        <v>81</v>
      </c>
      <c r="P11" s="5">
        <v>67</v>
      </c>
      <c r="Q11" s="5">
        <v>72</v>
      </c>
      <c r="R11" s="5">
        <v>60</v>
      </c>
      <c r="S11" s="5">
        <v>49</v>
      </c>
      <c r="T11" s="5">
        <v>53</v>
      </c>
      <c r="U11" s="5">
        <v>43</v>
      </c>
      <c r="V11" s="5">
        <v>36</v>
      </c>
      <c r="W11" s="5">
        <v>48</v>
      </c>
      <c r="X11" s="5">
        <v>49</v>
      </c>
      <c r="Y11" s="8">
        <v>2.0833333333333259E-2</v>
      </c>
      <c r="Z11" s="8">
        <v>0</v>
      </c>
      <c r="AA11" s="8">
        <v>0.19512195121951209</v>
      </c>
      <c r="AB11" s="8">
        <v>-0.55454545454545456</v>
      </c>
    </row>
    <row r="12" spans="2:28" x14ac:dyDescent="0.3">
      <c r="B12" t="s">
        <v>150</v>
      </c>
      <c r="C12" t="s">
        <v>151</v>
      </c>
      <c r="D12" s="5">
        <v>28</v>
      </c>
      <c r="E12" s="5">
        <v>27</v>
      </c>
      <c r="F12" s="5">
        <v>21</v>
      </c>
      <c r="G12" s="5">
        <v>33</v>
      </c>
      <c r="H12" s="5">
        <v>16</v>
      </c>
      <c r="I12" s="5">
        <v>16</v>
      </c>
      <c r="J12" s="5">
        <v>17</v>
      </c>
      <c r="K12" s="5">
        <v>18</v>
      </c>
      <c r="L12" s="5">
        <v>12</v>
      </c>
      <c r="M12" s="5">
        <v>12</v>
      </c>
      <c r="N12" s="78">
        <v>10</v>
      </c>
      <c r="O12" s="5">
        <v>16</v>
      </c>
      <c r="P12" s="5">
        <v>8</v>
      </c>
      <c r="Q12" s="5">
        <v>17</v>
      </c>
      <c r="R12" s="5">
        <v>16</v>
      </c>
      <c r="S12" s="5">
        <v>11</v>
      </c>
      <c r="T12" s="5">
        <v>20</v>
      </c>
      <c r="U12" s="5">
        <v>12</v>
      </c>
      <c r="V12" s="5">
        <v>28</v>
      </c>
      <c r="W12" s="5">
        <v>24</v>
      </c>
      <c r="X12" s="5">
        <v>19</v>
      </c>
      <c r="Y12" s="8">
        <v>-0.2083333333333334</v>
      </c>
      <c r="Z12" s="8">
        <v>0.72727272727272729</v>
      </c>
      <c r="AA12" s="8">
        <v>0.89999999999999991</v>
      </c>
      <c r="AB12" s="8">
        <v>-0.3214285714285714</v>
      </c>
    </row>
    <row r="13" spans="2:28" x14ac:dyDescent="0.3">
      <c r="B13" t="s">
        <v>152</v>
      </c>
      <c r="C13" t="s">
        <v>153</v>
      </c>
      <c r="D13" s="5">
        <v>258</v>
      </c>
      <c r="E13" s="5">
        <v>281</v>
      </c>
      <c r="F13" s="5">
        <v>211</v>
      </c>
      <c r="G13" s="5">
        <v>253</v>
      </c>
      <c r="H13" s="5">
        <v>341</v>
      </c>
      <c r="I13" s="5">
        <v>190</v>
      </c>
      <c r="J13" s="5">
        <v>141</v>
      </c>
      <c r="K13" s="5">
        <v>193</v>
      </c>
      <c r="L13" s="5">
        <v>143</v>
      </c>
      <c r="M13" s="5">
        <v>121</v>
      </c>
      <c r="N13" s="78">
        <v>102</v>
      </c>
      <c r="O13" s="5">
        <v>159</v>
      </c>
      <c r="P13" s="5">
        <v>111</v>
      </c>
      <c r="Q13" s="5">
        <v>139</v>
      </c>
      <c r="R13" s="5">
        <v>138</v>
      </c>
      <c r="S13" s="5">
        <v>154</v>
      </c>
      <c r="T13" s="5">
        <v>161</v>
      </c>
      <c r="U13" s="5">
        <v>150</v>
      </c>
      <c r="V13" s="5">
        <v>211</v>
      </c>
      <c r="W13" s="5">
        <v>150</v>
      </c>
      <c r="X13" s="5">
        <v>129</v>
      </c>
      <c r="Y13" s="8">
        <v>-0.14000000000000001</v>
      </c>
      <c r="Z13" s="8">
        <v>-0.16233766233766231</v>
      </c>
      <c r="AA13" s="8">
        <v>0.26470588235294112</v>
      </c>
      <c r="AB13" s="8">
        <v>-0.5</v>
      </c>
    </row>
    <row r="14" spans="2:28" x14ac:dyDescent="0.3">
      <c r="B14" t="s">
        <v>154</v>
      </c>
      <c r="C14" t="s">
        <v>155</v>
      </c>
      <c r="D14" s="5">
        <v>44</v>
      </c>
      <c r="E14" s="5">
        <v>43</v>
      </c>
      <c r="F14" s="5">
        <v>51</v>
      </c>
      <c r="G14" s="5">
        <v>56</v>
      </c>
      <c r="H14" s="5">
        <v>51</v>
      </c>
      <c r="I14" s="5">
        <v>37</v>
      </c>
      <c r="J14" s="5">
        <v>17</v>
      </c>
      <c r="K14" s="5">
        <v>16</v>
      </c>
      <c r="L14" s="5">
        <v>16</v>
      </c>
      <c r="M14" s="5">
        <v>9</v>
      </c>
      <c r="N14" s="78">
        <v>8</v>
      </c>
      <c r="O14" s="5">
        <v>51</v>
      </c>
      <c r="P14" s="5">
        <v>23</v>
      </c>
      <c r="Q14" s="5">
        <v>41</v>
      </c>
      <c r="R14" s="5">
        <v>35</v>
      </c>
      <c r="S14" s="5">
        <v>34</v>
      </c>
      <c r="T14" s="5">
        <v>27</v>
      </c>
      <c r="U14" s="5">
        <v>27</v>
      </c>
      <c r="V14" s="5">
        <v>39</v>
      </c>
      <c r="W14" s="5">
        <v>28</v>
      </c>
      <c r="X14" s="5">
        <v>26</v>
      </c>
      <c r="Y14" s="8">
        <v>-7.1428571428571397E-2</v>
      </c>
      <c r="Z14" s="8">
        <v>-0.2352941176470589</v>
      </c>
      <c r="AA14" s="8">
        <v>2.25</v>
      </c>
      <c r="AB14" s="8">
        <v>-0.40909090909090912</v>
      </c>
    </row>
    <row r="15" spans="2:28" x14ac:dyDescent="0.3">
      <c r="B15" t="s">
        <v>156</v>
      </c>
      <c r="C15" t="s">
        <v>157</v>
      </c>
      <c r="D15" s="5">
        <v>89</v>
      </c>
      <c r="E15" s="5">
        <v>101</v>
      </c>
      <c r="F15" s="5">
        <v>117</v>
      </c>
      <c r="G15" s="5">
        <v>106</v>
      </c>
      <c r="H15" s="5">
        <v>138</v>
      </c>
      <c r="I15" s="5">
        <v>86</v>
      </c>
      <c r="J15" s="5">
        <v>44</v>
      </c>
      <c r="K15" s="5">
        <v>69</v>
      </c>
      <c r="L15" s="5">
        <v>43</v>
      </c>
      <c r="M15" s="5">
        <v>30</v>
      </c>
      <c r="N15" s="78">
        <v>48</v>
      </c>
      <c r="O15" s="5">
        <v>76</v>
      </c>
      <c r="P15" s="5">
        <v>42</v>
      </c>
      <c r="Q15" s="5">
        <v>67</v>
      </c>
      <c r="R15" s="5">
        <v>57</v>
      </c>
      <c r="S15" s="5">
        <v>60</v>
      </c>
      <c r="T15" s="5">
        <v>65</v>
      </c>
      <c r="U15" s="5">
        <v>56</v>
      </c>
      <c r="V15" s="5">
        <v>81</v>
      </c>
      <c r="W15" s="5">
        <v>75</v>
      </c>
      <c r="X15" s="5">
        <v>84</v>
      </c>
      <c r="Y15" s="8">
        <v>0.12000000000000011</v>
      </c>
      <c r="Z15" s="8">
        <v>0.39999999999999991</v>
      </c>
      <c r="AA15" s="8">
        <v>0.75</v>
      </c>
      <c r="AB15" s="8">
        <v>-5.6179775280898903E-2</v>
      </c>
    </row>
    <row r="16" spans="2:28" x14ac:dyDescent="0.3">
      <c r="B16" t="s">
        <v>158</v>
      </c>
      <c r="C16" t="s">
        <v>159</v>
      </c>
      <c r="D16" s="5">
        <v>20</v>
      </c>
      <c r="E16" s="5">
        <v>30</v>
      </c>
      <c r="F16" s="5">
        <v>22</v>
      </c>
      <c r="G16" s="5">
        <v>33</v>
      </c>
      <c r="H16" s="5">
        <v>23</v>
      </c>
      <c r="I16" s="5">
        <v>20</v>
      </c>
      <c r="J16" s="5">
        <v>14</v>
      </c>
      <c r="K16" s="5">
        <v>10</v>
      </c>
      <c r="L16" s="5">
        <v>12</v>
      </c>
      <c r="M16" s="5">
        <v>11</v>
      </c>
      <c r="N16" s="78">
        <v>27</v>
      </c>
      <c r="O16" s="5">
        <v>21</v>
      </c>
      <c r="P16" s="5">
        <v>21</v>
      </c>
      <c r="Q16" s="5">
        <v>16</v>
      </c>
      <c r="R16" s="5">
        <v>24</v>
      </c>
      <c r="S16" s="5">
        <v>13</v>
      </c>
      <c r="T16" s="5">
        <v>24</v>
      </c>
      <c r="U16" s="5">
        <v>12</v>
      </c>
      <c r="V16" s="5">
        <v>14</v>
      </c>
      <c r="W16" s="5">
        <v>13</v>
      </c>
      <c r="X16" s="5">
        <v>20</v>
      </c>
      <c r="Y16" s="8">
        <v>0.53846153846153855</v>
      </c>
      <c r="Z16" s="8">
        <v>0.53846153846153855</v>
      </c>
      <c r="AA16" s="8">
        <v>-0.2592592592592593</v>
      </c>
      <c r="AB16" s="8">
        <v>0</v>
      </c>
    </row>
    <row r="17" spans="2:28" x14ac:dyDescent="0.3">
      <c r="B17" t="s">
        <v>160</v>
      </c>
      <c r="C17" t="s">
        <v>161</v>
      </c>
      <c r="D17" s="5">
        <v>43</v>
      </c>
      <c r="E17" s="5">
        <v>78</v>
      </c>
      <c r="F17" s="5">
        <v>64</v>
      </c>
      <c r="G17" s="5">
        <v>66</v>
      </c>
      <c r="H17" s="5">
        <v>70</v>
      </c>
      <c r="I17" s="5">
        <v>50</v>
      </c>
      <c r="J17" s="5">
        <v>25</v>
      </c>
      <c r="K17" s="5">
        <v>33</v>
      </c>
      <c r="L17" s="5">
        <v>25</v>
      </c>
      <c r="M17" s="5">
        <v>33</v>
      </c>
      <c r="N17" s="78">
        <v>35</v>
      </c>
      <c r="O17" s="5">
        <v>46</v>
      </c>
      <c r="P17" s="5">
        <v>32</v>
      </c>
      <c r="Q17" s="5">
        <v>37</v>
      </c>
      <c r="R17" s="5">
        <v>55</v>
      </c>
      <c r="S17" s="5">
        <v>52</v>
      </c>
      <c r="T17" s="5">
        <v>52</v>
      </c>
      <c r="U17" s="5">
        <v>35</v>
      </c>
      <c r="V17" s="5">
        <v>48</v>
      </c>
      <c r="W17" s="5">
        <v>40</v>
      </c>
      <c r="X17" s="5">
        <v>40</v>
      </c>
      <c r="Y17" s="8">
        <v>0</v>
      </c>
      <c r="Z17" s="8">
        <v>-0.2307692307692307</v>
      </c>
      <c r="AA17" s="8">
        <v>0.14285714285714279</v>
      </c>
      <c r="AB17" s="8">
        <v>-6.9767441860465129E-2</v>
      </c>
    </row>
    <row r="18" spans="2:28" x14ac:dyDescent="0.3">
      <c r="B18" t="s">
        <v>162</v>
      </c>
      <c r="C18" t="s">
        <v>163</v>
      </c>
      <c r="D18" s="5">
        <v>8</v>
      </c>
      <c r="E18" s="5">
        <v>17</v>
      </c>
      <c r="F18" s="5">
        <v>18</v>
      </c>
      <c r="G18" s="5">
        <v>19</v>
      </c>
      <c r="H18" s="5">
        <v>30</v>
      </c>
      <c r="I18" s="5">
        <v>16</v>
      </c>
      <c r="J18" s="5">
        <v>12</v>
      </c>
      <c r="K18" s="5">
        <v>15</v>
      </c>
      <c r="L18" s="5">
        <v>12</v>
      </c>
      <c r="M18" s="5">
        <v>11</v>
      </c>
      <c r="N18" s="78">
        <v>8</v>
      </c>
      <c r="O18" s="5">
        <v>33</v>
      </c>
      <c r="P18" s="5">
        <v>17</v>
      </c>
      <c r="Q18" s="5">
        <v>13</v>
      </c>
      <c r="R18" s="5">
        <v>22</v>
      </c>
      <c r="S18" s="5">
        <v>23</v>
      </c>
      <c r="T18" s="5">
        <v>29</v>
      </c>
      <c r="U18" s="5">
        <v>11</v>
      </c>
      <c r="V18" s="5">
        <v>23</v>
      </c>
      <c r="W18" s="5">
        <v>17</v>
      </c>
      <c r="X18" s="5">
        <v>20</v>
      </c>
      <c r="Y18" s="8">
        <v>0.17647058823529421</v>
      </c>
      <c r="Z18" s="8">
        <v>-0.1304347826086957</v>
      </c>
      <c r="AA18" s="8">
        <v>1.5</v>
      </c>
      <c r="AB18" s="8">
        <v>1.5</v>
      </c>
    </row>
    <row r="19" spans="2:28" x14ac:dyDescent="0.3">
      <c r="B19" t="s">
        <v>164</v>
      </c>
      <c r="C19" t="s">
        <v>165</v>
      </c>
      <c r="D19" s="5">
        <v>81</v>
      </c>
      <c r="E19" s="5">
        <v>93</v>
      </c>
      <c r="F19" s="5">
        <v>67</v>
      </c>
      <c r="G19" s="5">
        <v>81</v>
      </c>
      <c r="H19" s="5">
        <v>81</v>
      </c>
      <c r="I19" s="5">
        <v>69</v>
      </c>
      <c r="J19" s="5">
        <v>28</v>
      </c>
      <c r="K19" s="5">
        <v>35</v>
      </c>
      <c r="L19" s="5">
        <v>30</v>
      </c>
      <c r="M19" s="5">
        <v>26</v>
      </c>
      <c r="N19" s="78">
        <v>29</v>
      </c>
      <c r="O19" s="5">
        <v>52</v>
      </c>
      <c r="P19" s="5">
        <v>54</v>
      </c>
      <c r="Q19" s="5">
        <v>32</v>
      </c>
      <c r="R19" s="5">
        <v>44</v>
      </c>
      <c r="S19" s="5">
        <v>48</v>
      </c>
      <c r="T19" s="5">
        <v>56</v>
      </c>
      <c r="U19" s="5">
        <v>51</v>
      </c>
      <c r="V19" s="5">
        <v>63</v>
      </c>
      <c r="W19" s="5">
        <v>40</v>
      </c>
      <c r="X19" s="5">
        <v>43</v>
      </c>
      <c r="Y19" s="8">
        <v>7.4999999999999956E-2</v>
      </c>
      <c r="Z19" s="8">
        <v>-0.1041666666666666</v>
      </c>
      <c r="AA19" s="8">
        <v>0.48275862068965519</v>
      </c>
      <c r="AB19" s="8">
        <v>-0.46913580246913578</v>
      </c>
    </row>
    <row r="20" spans="2:28" x14ac:dyDescent="0.3">
      <c r="B20" t="s">
        <v>166</v>
      </c>
      <c r="C20" t="s">
        <v>167</v>
      </c>
      <c r="D20" s="5">
        <v>177</v>
      </c>
      <c r="E20" s="5">
        <v>194</v>
      </c>
      <c r="F20" s="5">
        <v>170</v>
      </c>
      <c r="G20" s="5">
        <v>172</v>
      </c>
      <c r="H20" s="5">
        <v>218</v>
      </c>
      <c r="I20" s="5">
        <v>129</v>
      </c>
      <c r="J20" s="5">
        <v>94</v>
      </c>
      <c r="K20" s="5">
        <v>95</v>
      </c>
      <c r="L20" s="5">
        <v>80</v>
      </c>
      <c r="M20" s="5">
        <v>61</v>
      </c>
      <c r="N20" s="78">
        <v>84</v>
      </c>
      <c r="O20" s="5">
        <v>160</v>
      </c>
      <c r="P20" s="5">
        <v>133</v>
      </c>
      <c r="Q20" s="5">
        <v>149</v>
      </c>
      <c r="R20" s="5">
        <v>140</v>
      </c>
      <c r="S20" s="5">
        <v>131</v>
      </c>
      <c r="T20" s="5">
        <v>132</v>
      </c>
      <c r="U20" s="5">
        <v>112</v>
      </c>
      <c r="V20" s="5">
        <v>170</v>
      </c>
      <c r="W20" s="5">
        <v>127</v>
      </c>
      <c r="X20" s="5">
        <v>115</v>
      </c>
      <c r="Y20" s="8">
        <v>-9.4488188976378007E-2</v>
      </c>
      <c r="Z20" s="8">
        <v>-0.12213740458015269</v>
      </c>
      <c r="AA20" s="8">
        <v>0.36904761904761912</v>
      </c>
      <c r="AB20" s="8">
        <v>-0.35028248587570621</v>
      </c>
    </row>
    <row r="21" spans="2:28" x14ac:dyDescent="0.3">
      <c r="B21" t="s">
        <v>168</v>
      </c>
      <c r="C21" t="s">
        <v>169</v>
      </c>
      <c r="D21" s="5">
        <v>98</v>
      </c>
      <c r="E21" s="5">
        <v>105</v>
      </c>
      <c r="F21" s="5">
        <v>118</v>
      </c>
      <c r="G21" s="5">
        <v>113</v>
      </c>
      <c r="H21" s="5">
        <v>118</v>
      </c>
      <c r="I21" s="5">
        <v>75</v>
      </c>
      <c r="J21" s="5">
        <v>53</v>
      </c>
      <c r="K21" s="5">
        <v>38</v>
      </c>
      <c r="L21" s="5">
        <v>40</v>
      </c>
      <c r="M21" s="5">
        <v>38</v>
      </c>
      <c r="N21" s="78">
        <v>30</v>
      </c>
      <c r="O21" s="5">
        <v>56</v>
      </c>
      <c r="P21" s="5">
        <v>62</v>
      </c>
      <c r="Q21" s="5">
        <v>57</v>
      </c>
      <c r="R21" s="5">
        <v>59</v>
      </c>
      <c r="S21" s="5">
        <v>61</v>
      </c>
      <c r="T21" s="5">
        <v>60</v>
      </c>
      <c r="U21" s="5">
        <v>56</v>
      </c>
      <c r="V21" s="5">
        <v>65</v>
      </c>
      <c r="W21" s="5">
        <v>50</v>
      </c>
      <c r="X21" s="5">
        <v>50</v>
      </c>
      <c r="Y21" s="8">
        <v>0</v>
      </c>
      <c r="Z21" s="8">
        <v>-0.18032786885245899</v>
      </c>
      <c r="AA21" s="8">
        <v>0.66666666666666674</v>
      </c>
      <c r="AB21" s="8">
        <v>-0.48979591836734693</v>
      </c>
    </row>
    <row r="22" spans="2:28" x14ac:dyDescent="0.3">
      <c r="B22" t="s">
        <v>170</v>
      </c>
      <c r="C22" t="s">
        <v>171</v>
      </c>
      <c r="D22" s="5">
        <v>513</v>
      </c>
      <c r="E22" s="5">
        <v>612</v>
      </c>
      <c r="F22" s="5">
        <v>489</v>
      </c>
      <c r="G22" s="5">
        <v>535</v>
      </c>
      <c r="H22" s="5">
        <v>701</v>
      </c>
      <c r="I22" s="5">
        <v>492</v>
      </c>
      <c r="J22" s="5">
        <v>342</v>
      </c>
      <c r="K22" s="5">
        <v>356</v>
      </c>
      <c r="L22" s="5">
        <v>307</v>
      </c>
      <c r="M22" s="5">
        <v>213</v>
      </c>
      <c r="N22" s="78">
        <v>267</v>
      </c>
      <c r="O22" s="5">
        <v>453</v>
      </c>
      <c r="P22" s="5">
        <v>285</v>
      </c>
      <c r="Q22" s="5">
        <v>390</v>
      </c>
      <c r="R22" s="5">
        <v>408</v>
      </c>
      <c r="S22" s="5">
        <v>369</v>
      </c>
      <c r="T22" s="5">
        <v>345</v>
      </c>
      <c r="U22" s="5">
        <v>356</v>
      </c>
      <c r="V22" s="5">
        <v>529</v>
      </c>
      <c r="W22" s="5">
        <v>466</v>
      </c>
      <c r="X22" s="5">
        <v>450</v>
      </c>
      <c r="Y22" s="8">
        <v>-3.4334763948497882E-2</v>
      </c>
      <c r="Z22" s="8">
        <v>0.21951219512195119</v>
      </c>
      <c r="AA22" s="8">
        <v>0.68539325842696619</v>
      </c>
      <c r="AB22" s="8">
        <v>-0.1228070175438597</v>
      </c>
    </row>
    <row r="23" spans="2:28" x14ac:dyDescent="0.3">
      <c r="B23" t="s">
        <v>172</v>
      </c>
      <c r="C23" t="s">
        <v>173</v>
      </c>
      <c r="D23" s="5">
        <v>17</v>
      </c>
      <c r="E23" s="5">
        <v>27</v>
      </c>
      <c r="F23" s="5">
        <v>19</v>
      </c>
      <c r="G23" s="5">
        <v>16</v>
      </c>
      <c r="H23" s="5">
        <v>20</v>
      </c>
      <c r="I23" s="5">
        <v>17</v>
      </c>
      <c r="J23" s="5">
        <v>13</v>
      </c>
      <c r="K23" s="5">
        <v>7</v>
      </c>
      <c r="L23" s="5">
        <v>4</v>
      </c>
      <c r="M23" s="5">
        <v>8</v>
      </c>
      <c r="N23" s="78">
        <v>4</v>
      </c>
      <c r="O23" s="5">
        <v>17</v>
      </c>
      <c r="P23" s="5">
        <v>12</v>
      </c>
      <c r="Q23" s="5">
        <v>15</v>
      </c>
      <c r="R23" s="5">
        <v>16</v>
      </c>
      <c r="S23" s="5">
        <v>17</v>
      </c>
      <c r="T23" s="5">
        <v>6</v>
      </c>
      <c r="U23" s="5">
        <v>15</v>
      </c>
      <c r="V23" s="5">
        <v>19</v>
      </c>
      <c r="W23" s="5">
        <v>21</v>
      </c>
      <c r="X23" s="5">
        <v>13</v>
      </c>
      <c r="Y23" s="8">
        <v>-0.38095238095238088</v>
      </c>
      <c r="Z23" s="8">
        <v>-0.2352941176470589</v>
      </c>
      <c r="AA23" s="8">
        <v>2.25</v>
      </c>
      <c r="AB23" s="8">
        <v>-0.2352941176470589</v>
      </c>
    </row>
    <row r="24" spans="2:28" x14ac:dyDescent="0.3">
      <c r="B24" t="s">
        <v>174</v>
      </c>
      <c r="C24" t="s">
        <v>175</v>
      </c>
      <c r="D24" s="5">
        <v>33</v>
      </c>
      <c r="E24" s="5">
        <v>33</v>
      </c>
      <c r="F24" s="5">
        <v>43</v>
      </c>
      <c r="G24" s="5">
        <v>46</v>
      </c>
      <c r="H24" s="5">
        <v>46</v>
      </c>
      <c r="I24" s="5">
        <v>32</v>
      </c>
      <c r="J24" s="5">
        <v>18</v>
      </c>
      <c r="K24" s="5">
        <v>8</v>
      </c>
      <c r="L24" s="5">
        <v>20</v>
      </c>
      <c r="M24" s="5">
        <v>23</v>
      </c>
      <c r="N24" s="78">
        <v>17</v>
      </c>
      <c r="O24" s="5">
        <v>44</v>
      </c>
      <c r="P24" s="5">
        <v>22</v>
      </c>
      <c r="Q24" s="5">
        <v>24</v>
      </c>
      <c r="R24" s="5">
        <v>21</v>
      </c>
      <c r="S24" s="5">
        <v>35</v>
      </c>
      <c r="T24" s="5">
        <v>30</v>
      </c>
      <c r="U24" s="5">
        <v>20</v>
      </c>
      <c r="V24" s="5">
        <v>30</v>
      </c>
      <c r="W24" s="5">
        <v>30</v>
      </c>
      <c r="X24" s="5">
        <v>25</v>
      </c>
      <c r="Y24" s="8">
        <v>-0.1666666666666666</v>
      </c>
      <c r="Z24" s="8">
        <v>-0.2857142857142857</v>
      </c>
      <c r="AA24" s="8">
        <v>0.47058823529411781</v>
      </c>
      <c r="AB24" s="8">
        <v>-0.2424242424242424</v>
      </c>
    </row>
    <row r="25" spans="2:28" x14ac:dyDescent="0.3">
      <c r="B25" t="s">
        <v>176</v>
      </c>
      <c r="C25" t="s">
        <v>177</v>
      </c>
      <c r="D25" s="5">
        <v>146</v>
      </c>
      <c r="E25" s="5">
        <v>189</v>
      </c>
      <c r="F25" s="5">
        <v>109</v>
      </c>
      <c r="G25" s="5">
        <v>150</v>
      </c>
      <c r="H25" s="5">
        <v>165</v>
      </c>
      <c r="I25" s="5">
        <v>124</v>
      </c>
      <c r="J25" s="5">
        <v>78</v>
      </c>
      <c r="K25" s="5">
        <v>95</v>
      </c>
      <c r="L25" s="5">
        <v>85</v>
      </c>
      <c r="M25" s="5">
        <v>77</v>
      </c>
      <c r="N25" s="78">
        <v>128</v>
      </c>
      <c r="O25" s="5">
        <v>117</v>
      </c>
      <c r="P25" s="5">
        <v>102</v>
      </c>
      <c r="Q25" s="5">
        <v>98</v>
      </c>
      <c r="R25" s="5">
        <v>108</v>
      </c>
      <c r="S25" s="5">
        <v>91</v>
      </c>
      <c r="T25" s="5">
        <v>93</v>
      </c>
      <c r="U25" s="5">
        <v>92</v>
      </c>
      <c r="V25" s="5">
        <v>119</v>
      </c>
      <c r="W25" s="5">
        <v>118</v>
      </c>
      <c r="X25" s="5">
        <v>96</v>
      </c>
      <c r="Y25" s="8">
        <v>-0.18644067796610159</v>
      </c>
      <c r="Z25" s="8">
        <v>5.4945054945054972E-2</v>
      </c>
      <c r="AA25" s="8">
        <v>-0.25</v>
      </c>
      <c r="AB25" s="8">
        <v>-0.34246575342465763</v>
      </c>
    </row>
    <row r="26" spans="2:28" x14ac:dyDescent="0.3">
      <c r="B26" t="s">
        <v>178</v>
      </c>
      <c r="C26" t="s">
        <v>179</v>
      </c>
      <c r="D26" s="5">
        <v>24</v>
      </c>
      <c r="E26" s="5">
        <v>35</v>
      </c>
      <c r="F26" s="5">
        <v>23</v>
      </c>
      <c r="G26" s="5">
        <v>40</v>
      </c>
      <c r="H26" s="5">
        <v>45</v>
      </c>
      <c r="I26" s="5">
        <v>44</v>
      </c>
      <c r="J26" s="5">
        <v>36</v>
      </c>
      <c r="K26" s="5">
        <v>33</v>
      </c>
      <c r="L26" s="5">
        <v>24</v>
      </c>
      <c r="M26" s="5">
        <v>18</v>
      </c>
      <c r="N26" s="78">
        <v>27</v>
      </c>
      <c r="O26" s="5">
        <v>110</v>
      </c>
      <c r="P26" s="5">
        <v>81</v>
      </c>
      <c r="Q26" s="5">
        <v>104</v>
      </c>
      <c r="R26" s="5">
        <v>83</v>
      </c>
      <c r="S26" s="5">
        <v>88</v>
      </c>
      <c r="T26" s="5">
        <v>115</v>
      </c>
      <c r="U26" s="5">
        <v>83</v>
      </c>
      <c r="V26" s="5">
        <v>121</v>
      </c>
      <c r="W26" s="5">
        <v>127</v>
      </c>
      <c r="X26" s="5">
        <v>118</v>
      </c>
      <c r="Y26" s="8">
        <v>-7.086614173228345E-2</v>
      </c>
      <c r="Z26" s="8">
        <v>0.34090909090909077</v>
      </c>
      <c r="AA26" s="8">
        <v>3.3703703703703698</v>
      </c>
      <c r="AB26" s="8">
        <v>3.916666666666667</v>
      </c>
    </row>
    <row r="27" spans="2:28" x14ac:dyDescent="0.3">
      <c r="B27" t="s">
        <v>180</v>
      </c>
      <c r="C27" t="s">
        <v>181</v>
      </c>
      <c r="D27" s="5">
        <v>88</v>
      </c>
      <c r="E27" s="5">
        <v>77</v>
      </c>
      <c r="F27" s="5">
        <v>68</v>
      </c>
      <c r="G27" s="5">
        <v>85</v>
      </c>
      <c r="H27" s="5">
        <v>81</v>
      </c>
      <c r="I27" s="5">
        <v>61</v>
      </c>
      <c r="J27" s="5">
        <v>50</v>
      </c>
      <c r="K27" s="5">
        <v>43</v>
      </c>
      <c r="L27" s="5">
        <v>30</v>
      </c>
      <c r="M27" s="5">
        <v>31</v>
      </c>
      <c r="N27" s="78">
        <v>23</v>
      </c>
      <c r="O27" s="5">
        <v>54</v>
      </c>
      <c r="P27" s="5">
        <v>39</v>
      </c>
      <c r="Q27" s="5">
        <v>63</v>
      </c>
      <c r="R27" s="5">
        <v>61</v>
      </c>
      <c r="S27" s="5">
        <v>59</v>
      </c>
      <c r="T27" s="5">
        <v>63</v>
      </c>
      <c r="U27" s="5">
        <v>55</v>
      </c>
      <c r="V27" s="5">
        <v>81</v>
      </c>
      <c r="W27" s="5">
        <v>83</v>
      </c>
      <c r="X27" s="5">
        <v>64</v>
      </c>
      <c r="Y27" s="8">
        <v>-0.2289156626506024</v>
      </c>
      <c r="Z27" s="8">
        <v>8.4745762711864403E-2</v>
      </c>
      <c r="AA27" s="8">
        <v>1.7826086956521741</v>
      </c>
      <c r="AB27" s="8">
        <v>-0.27272727272727271</v>
      </c>
    </row>
    <row r="28" spans="2:28" x14ac:dyDescent="0.3">
      <c r="B28" t="s">
        <v>182</v>
      </c>
      <c r="C28" t="s">
        <v>183</v>
      </c>
      <c r="D28" s="5">
        <v>146</v>
      </c>
      <c r="E28" s="5">
        <v>121</v>
      </c>
      <c r="F28" s="5">
        <v>156</v>
      </c>
      <c r="G28" s="5">
        <v>139</v>
      </c>
      <c r="H28" s="5">
        <v>140</v>
      </c>
      <c r="I28" s="5">
        <v>115</v>
      </c>
      <c r="J28" s="5">
        <v>59</v>
      </c>
      <c r="K28" s="5">
        <v>47</v>
      </c>
      <c r="L28" s="5">
        <v>49</v>
      </c>
      <c r="M28" s="5">
        <v>29</v>
      </c>
      <c r="N28" s="78">
        <v>48</v>
      </c>
      <c r="O28" s="5">
        <v>86</v>
      </c>
      <c r="P28" s="5">
        <v>75</v>
      </c>
      <c r="Q28" s="5">
        <v>99</v>
      </c>
      <c r="R28" s="5">
        <v>91</v>
      </c>
      <c r="S28" s="5">
        <v>82</v>
      </c>
      <c r="T28" s="5">
        <v>84</v>
      </c>
      <c r="U28" s="5">
        <v>87</v>
      </c>
      <c r="V28" s="5">
        <v>117</v>
      </c>
      <c r="W28" s="5">
        <v>110</v>
      </c>
      <c r="X28" s="5">
        <v>100</v>
      </c>
      <c r="Y28" s="8">
        <v>-9.0909090909090939E-2</v>
      </c>
      <c r="Z28" s="8">
        <v>0.21951219512195119</v>
      </c>
      <c r="AA28" s="8">
        <v>1.083333333333333</v>
      </c>
      <c r="AB28" s="8">
        <v>-0.31506849315068503</v>
      </c>
    </row>
    <row r="29" spans="2:28" x14ac:dyDescent="0.3">
      <c r="B29" t="s">
        <v>184</v>
      </c>
      <c r="C29" t="s">
        <v>185</v>
      </c>
      <c r="D29" s="5">
        <v>62</v>
      </c>
      <c r="E29" s="5">
        <v>94</v>
      </c>
      <c r="F29" s="5">
        <v>61</v>
      </c>
      <c r="G29" s="5">
        <v>101</v>
      </c>
      <c r="H29" s="5">
        <v>86</v>
      </c>
      <c r="I29" s="5">
        <v>85</v>
      </c>
      <c r="J29" s="5">
        <v>76</v>
      </c>
      <c r="K29" s="5">
        <v>77</v>
      </c>
      <c r="L29" s="5">
        <v>57</v>
      </c>
      <c r="M29" s="5">
        <v>42</v>
      </c>
      <c r="N29" s="78">
        <v>57</v>
      </c>
      <c r="O29" s="5">
        <v>107</v>
      </c>
      <c r="P29" s="5">
        <v>70</v>
      </c>
      <c r="Q29" s="5">
        <v>77</v>
      </c>
      <c r="R29" s="5">
        <v>75</v>
      </c>
      <c r="S29" s="5">
        <v>91</v>
      </c>
      <c r="T29" s="5">
        <v>61</v>
      </c>
      <c r="U29" s="5">
        <v>77</v>
      </c>
      <c r="V29" s="5">
        <v>90</v>
      </c>
      <c r="W29" s="5">
        <v>81</v>
      </c>
      <c r="X29" s="5">
        <v>63</v>
      </c>
      <c r="Y29" s="8">
        <v>-0.22222222222222221</v>
      </c>
      <c r="Z29" s="8">
        <v>-0.30769230769230771</v>
      </c>
      <c r="AA29" s="8">
        <v>0.10526315789473691</v>
      </c>
      <c r="AB29" s="8">
        <v>1.6129032258064498E-2</v>
      </c>
    </row>
    <row r="30" spans="2:28" x14ac:dyDescent="0.3">
      <c r="B30" t="s">
        <v>186</v>
      </c>
      <c r="C30" t="s">
        <v>187</v>
      </c>
      <c r="D30" s="5">
        <v>223</v>
      </c>
      <c r="E30" s="5">
        <v>229</v>
      </c>
      <c r="F30" s="5">
        <v>174</v>
      </c>
      <c r="G30" s="5">
        <v>263</v>
      </c>
      <c r="H30" s="5">
        <v>283</v>
      </c>
      <c r="I30" s="5">
        <v>181</v>
      </c>
      <c r="J30" s="5">
        <v>134</v>
      </c>
      <c r="K30" s="5">
        <v>132</v>
      </c>
      <c r="L30" s="5">
        <v>119</v>
      </c>
      <c r="M30" s="5">
        <v>116</v>
      </c>
      <c r="N30" s="78">
        <v>101</v>
      </c>
      <c r="O30" s="5">
        <v>166</v>
      </c>
      <c r="P30" s="5">
        <v>146</v>
      </c>
      <c r="Q30" s="5">
        <v>170</v>
      </c>
      <c r="R30" s="5">
        <v>142</v>
      </c>
      <c r="S30" s="5">
        <v>162</v>
      </c>
      <c r="T30" s="5">
        <v>160</v>
      </c>
      <c r="U30" s="5">
        <v>152</v>
      </c>
      <c r="V30" s="5">
        <v>187</v>
      </c>
      <c r="W30" s="5">
        <v>189</v>
      </c>
      <c r="X30" s="5">
        <v>150</v>
      </c>
      <c r="Y30" s="8">
        <v>-0.20634920634920639</v>
      </c>
      <c r="Z30" s="8">
        <v>-7.407407407407407E-2</v>
      </c>
      <c r="AA30" s="8">
        <v>0.48514851485148508</v>
      </c>
      <c r="AB30" s="8">
        <v>-0.32735426008968599</v>
      </c>
    </row>
    <row r="31" spans="2:28" x14ac:dyDescent="0.3">
      <c r="B31" t="s">
        <v>188</v>
      </c>
      <c r="C31" t="s">
        <v>189</v>
      </c>
      <c r="D31" s="5">
        <v>43</v>
      </c>
      <c r="E31" s="5">
        <v>59</v>
      </c>
      <c r="F31" s="5">
        <v>51</v>
      </c>
      <c r="G31" s="5">
        <v>62</v>
      </c>
      <c r="H31" s="5">
        <v>52</v>
      </c>
      <c r="I31" s="5">
        <v>35</v>
      </c>
      <c r="J31" s="5">
        <v>22</v>
      </c>
      <c r="K31" s="5">
        <v>28</v>
      </c>
      <c r="L31" s="5">
        <v>17</v>
      </c>
      <c r="M31" s="5">
        <v>34</v>
      </c>
      <c r="N31" s="78">
        <v>16</v>
      </c>
      <c r="O31" s="5">
        <v>36</v>
      </c>
      <c r="P31" s="5">
        <v>39</v>
      </c>
      <c r="Q31" s="5">
        <v>58</v>
      </c>
      <c r="R31" s="5">
        <v>27</v>
      </c>
      <c r="S31" s="5">
        <v>44</v>
      </c>
      <c r="T31" s="5">
        <v>31</v>
      </c>
      <c r="U31" s="5">
        <v>28</v>
      </c>
      <c r="V31" s="5">
        <v>42</v>
      </c>
      <c r="W31" s="5">
        <v>32</v>
      </c>
      <c r="X31" s="5">
        <v>47</v>
      </c>
      <c r="Y31" s="8">
        <v>0.46875</v>
      </c>
      <c r="Z31" s="8">
        <v>6.8181818181818121E-2</v>
      </c>
      <c r="AA31" s="8">
        <v>1.9375</v>
      </c>
      <c r="AB31" s="8">
        <v>9.3023255813953432E-2</v>
      </c>
    </row>
    <row r="32" spans="2:28" x14ac:dyDescent="0.3">
      <c r="B32" t="s">
        <v>190</v>
      </c>
      <c r="C32" t="s">
        <v>191</v>
      </c>
      <c r="D32" s="5">
        <v>204</v>
      </c>
      <c r="E32" s="5">
        <v>219</v>
      </c>
      <c r="F32" s="5">
        <v>143</v>
      </c>
      <c r="G32" s="5">
        <v>218</v>
      </c>
      <c r="H32" s="5">
        <v>284</v>
      </c>
      <c r="I32" s="5">
        <v>158</v>
      </c>
      <c r="J32" s="5">
        <v>117</v>
      </c>
      <c r="K32" s="5">
        <v>121</v>
      </c>
      <c r="L32" s="5">
        <v>105</v>
      </c>
      <c r="M32" s="5">
        <v>98</v>
      </c>
      <c r="N32" s="78">
        <v>71</v>
      </c>
      <c r="O32" s="5">
        <v>134</v>
      </c>
      <c r="P32" s="5">
        <v>91</v>
      </c>
      <c r="Q32" s="5">
        <v>113</v>
      </c>
      <c r="R32" s="5">
        <v>133</v>
      </c>
      <c r="S32" s="5">
        <v>141</v>
      </c>
      <c r="T32" s="5">
        <v>116</v>
      </c>
      <c r="U32" s="5">
        <v>116</v>
      </c>
      <c r="V32" s="5">
        <v>158</v>
      </c>
      <c r="W32" s="5">
        <v>123</v>
      </c>
      <c r="X32" s="5">
        <v>97</v>
      </c>
      <c r="Y32" s="8">
        <v>-0.21138211382113831</v>
      </c>
      <c r="Z32" s="8">
        <v>-0.31205673758865249</v>
      </c>
      <c r="AA32" s="8">
        <v>0.36619718309859151</v>
      </c>
      <c r="AB32" s="8">
        <v>-0.52450980392156865</v>
      </c>
    </row>
    <row r="33" spans="2:28" x14ac:dyDescent="0.3">
      <c r="B33" t="s">
        <v>192</v>
      </c>
      <c r="C33" t="s">
        <v>193</v>
      </c>
      <c r="D33" s="5">
        <v>22</v>
      </c>
      <c r="E33" s="5">
        <v>41</v>
      </c>
      <c r="F33" s="5">
        <v>19</v>
      </c>
      <c r="G33" s="5">
        <v>29</v>
      </c>
      <c r="H33" s="5">
        <v>46</v>
      </c>
      <c r="I33" s="5">
        <v>35</v>
      </c>
      <c r="J33" s="5">
        <v>22</v>
      </c>
      <c r="K33" s="5">
        <v>26</v>
      </c>
      <c r="L33" s="5">
        <v>29</v>
      </c>
      <c r="M33" s="5">
        <v>30</v>
      </c>
      <c r="N33" s="78">
        <v>40</v>
      </c>
      <c r="O33" s="5">
        <v>86</v>
      </c>
      <c r="P33" s="5">
        <v>48</v>
      </c>
      <c r="Q33" s="5">
        <v>63</v>
      </c>
      <c r="R33" s="5">
        <v>65</v>
      </c>
      <c r="S33" s="5">
        <v>75</v>
      </c>
      <c r="T33" s="5">
        <v>64</v>
      </c>
      <c r="U33" s="5">
        <v>43</v>
      </c>
      <c r="V33" s="5">
        <v>51</v>
      </c>
      <c r="W33" s="5">
        <v>57</v>
      </c>
      <c r="X33" s="5">
        <v>36</v>
      </c>
      <c r="Y33" s="8">
        <v>-0.36842105263157898</v>
      </c>
      <c r="Z33" s="8">
        <v>-0.52</v>
      </c>
      <c r="AA33" s="8">
        <v>-9.9999999999999978E-2</v>
      </c>
      <c r="AB33" s="8">
        <v>0.63636363636363646</v>
      </c>
    </row>
    <row r="34" spans="2:28" x14ac:dyDescent="0.3">
      <c r="B34" t="s">
        <v>194</v>
      </c>
      <c r="C34" t="s">
        <v>195</v>
      </c>
      <c r="D34" s="5">
        <v>78</v>
      </c>
      <c r="E34" s="5">
        <v>74</v>
      </c>
      <c r="F34" s="5">
        <v>62</v>
      </c>
      <c r="G34" s="5">
        <v>62</v>
      </c>
      <c r="H34" s="5">
        <v>85</v>
      </c>
      <c r="I34" s="5">
        <v>56</v>
      </c>
      <c r="J34" s="5">
        <v>40</v>
      </c>
      <c r="K34" s="5">
        <v>61</v>
      </c>
      <c r="L34" s="5">
        <v>24</v>
      </c>
      <c r="M34" s="5">
        <v>40</v>
      </c>
      <c r="N34" s="78">
        <v>28</v>
      </c>
      <c r="O34" s="5">
        <v>41</v>
      </c>
      <c r="P34" s="5">
        <v>27</v>
      </c>
      <c r="Q34" s="5">
        <v>39</v>
      </c>
      <c r="R34" s="5">
        <v>52</v>
      </c>
      <c r="S34" s="5">
        <v>51</v>
      </c>
      <c r="T34" s="5">
        <v>43</v>
      </c>
      <c r="U34" s="5">
        <v>52</v>
      </c>
      <c r="V34" s="5">
        <v>51</v>
      </c>
      <c r="W34" s="5">
        <v>54</v>
      </c>
      <c r="X34" s="5">
        <v>48</v>
      </c>
      <c r="Y34" s="8">
        <v>-0.1111111111111112</v>
      </c>
      <c r="Z34" s="8">
        <v>-5.8823529411764719E-2</v>
      </c>
      <c r="AA34" s="8">
        <v>0.71428571428571419</v>
      </c>
      <c r="AB34" s="8">
        <v>-0.38461538461538458</v>
      </c>
    </row>
    <row r="35" spans="2:28" x14ac:dyDescent="0.3">
      <c r="B35" t="s">
        <v>196</v>
      </c>
      <c r="C35" t="s">
        <v>197</v>
      </c>
      <c r="D35" s="5">
        <v>157</v>
      </c>
      <c r="E35" s="5">
        <v>195</v>
      </c>
      <c r="F35" s="5">
        <v>165</v>
      </c>
      <c r="G35" s="5">
        <v>225</v>
      </c>
      <c r="H35" s="5">
        <v>176</v>
      </c>
      <c r="I35" s="5">
        <v>188</v>
      </c>
      <c r="J35" s="5">
        <v>126</v>
      </c>
      <c r="K35" s="5">
        <v>101</v>
      </c>
      <c r="L35" s="5">
        <v>84</v>
      </c>
      <c r="M35" s="5">
        <v>70</v>
      </c>
      <c r="N35" s="78">
        <v>64</v>
      </c>
      <c r="O35" s="5">
        <v>130</v>
      </c>
      <c r="P35" s="5">
        <v>120</v>
      </c>
      <c r="Q35" s="5">
        <v>133</v>
      </c>
      <c r="R35" s="5">
        <v>121</v>
      </c>
      <c r="S35" s="5">
        <v>138</v>
      </c>
      <c r="T35" s="5">
        <v>152</v>
      </c>
      <c r="U35" s="5">
        <v>112</v>
      </c>
      <c r="V35" s="5">
        <v>152</v>
      </c>
      <c r="W35" s="5">
        <v>133</v>
      </c>
      <c r="X35" s="5">
        <v>109</v>
      </c>
      <c r="Y35" s="8">
        <v>-0.18045112781954889</v>
      </c>
      <c r="Z35" s="8">
        <v>-0.2101449275362319</v>
      </c>
      <c r="AA35" s="8">
        <v>0.703125</v>
      </c>
      <c r="AB35" s="8">
        <v>-0.30573248407643322</v>
      </c>
    </row>
    <row r="36" spans="2:28" x14ac:dyDescent="0.3">
      <c r="B36" t="s">
        <v>198</v>
      </c>
      <c r="C36" t="s">
        <v>199</v>
      </c>
      <c r="D36" s="5">
        <v>64</v>
      </c>
      <c r="E36" s="5">
        <v>87</v>
      </c>
      <c r="F36" s="5">
        <v>75</v>
      </c>
      <c r="G36" s="5">
        <v>68</v>
      </c>
      <c r="H36" s="5">
        <v>84</v>
      </c>
      <c r="I36" s="5">
        <v>62</v>
      </c>
      <c r="J36" s="5">
        <v>65</v>
      </c>
      <c r="K36" s="5">
        <v>61</v>
      </c>
      <c r="L36" s="5">
        <v>37</v>
      </c>
      <c r="M36" s="5">
        <v>37</v>
      </c>
      <c r="N36" s="78">
        <v>57</v>
      </c>
      <c r="O36" s="5">
        <v>98</v>
      </c>
      <c r="P36" s="5">
        <v>47</v>
      </c>
      <c r="Q36" s="5">
        <v>60</v>
      </c>
      <c r="R36" s="5">
        <v>90</v>
      </c>
      <c r="S36" s="5">
        <v>64</v>
      </c>
      <c r="T36" s="5">
        <v>57</v>
      </c>
      <c r="U36" s="5">
        <v>54</v>
      </c>
      <c r="V36" s="5">
        <v>78</v>
      </c>
      <c r="W36" s="5">
        <v>99</v>
      </c>
      <c r="X36" s="5">
        <v>67</v>
      </c>
      <c r="Y36" s="8">
        <v>-0.3232323232323232</v>
      </c>
      <c r="Z36" s="8">
        <v>4.6875E-2</v>
      </c>
      <c r="AA36" s="8">
        <v>0.1754385964912282</v>
      </c>
      <c r="AB36" s="8">
        <v>4.6875E-2</v>
      </c>
    </row>
    <row r="37" spans="2:28" x14ac:dyDescent="0.3">
      <c r="B37" t="s">
        <v>200</v>
      </c>
      <c r="C37" t="s">
        <v>201</v>
      </c>
      <c r="D37" s="5">
        <v>24</v>
      </c>
      <c r="E37" s="5">
        <v>27</v>
      </c>
      <c r="F37" s="5">
        <v>21</v>
      </c>
      <c r="G37" s="5">
        <v>29</v>
      </c>
      <c r="H37" s="5">
        <v>39</v>
      </c>
      <c r="I37" s="5">
        <v>12</v>
      </c>
      <c r="J37" s="5">
        <v>22</v>
      </c>
      <c r="K37" s="5">
        <v>16</v>
      </c>
      <c r="L37" s="5">
        <v>9</v>
      </c>
      <c r="M37" s="5">
        <v>6</v>
      </c>
      <c r="N37" s="78">
        <v>8</v>
      </c>
      <c r="O37" s="5">
        <v>20</v>
      </c>
      <c r="P37" s="5">
        <v>7</v>
      </c>
      <c r="Q37" s="5">
        <v>19</v>
      </c>
      <c r="R37" s="5">
        <v>23</v>
      </c>
      <c r="S37" s="5">
        <v>17</v>
      </c>
      <c r="T37" s="5">
        <v>16</v>
      </c>
      <c r="U37" s="5">
        <v>17</v>
      </c>
      <c r="V37" s="5">
        <v>25</v>
      </c>
      <c r="W37" s="5">
        <v>21</v>
      </c>
      <c r="X37" s="5">
        <v>12</v>
      </c>
      <c r="Y37" s="8">
        <v>-0.4285714285714286</v>
      </c>
      <c r="Z37" s="8">
        <v>-0.29411764705882348</v>
      </c>
      <c r="AA37" s="8">
        <v>0.5</v>
      </c>
      <c r="AB37" s="8">
        <v>-0.5</v>
      </c>
    </row>
    <row r="38" spans="2:28" x14ac:dyDescent="0.3">
      <c r="B38" t="s">
        <v>202</v>
      </c>
      <c r="C38" t="s">
        <v>203</v>
      </c>
      <c r="D38" s="5">
        <v>87</v>
      </c>
      <c r="E38" s="5">
        <v>96</v>
      </c>
      <c r="F38" s="5">
        <v>104</v>
      </c>
      <c r="G38" s="5">
        <v>86</v>
      </c>
      <c r="H38" s="5">
        <v>119</v>
      </c>
      <c r="I38" s="5">
        <v>52</v>
      </c>
      <c r="J38" s="5">
        <v>30</v>
      </c>
      <c r="K38" s="5">
        <v>42</v>
      </c>
      <c r="L38" s="5">
        <v>28</v>
      </c>
      <c r="M38" s="5">
        <v>32</v>
      </c>
      <c r="N38" s="78">
        <v>33</v>
      </c>
      <c r="O38" s="5">
        <v>46</v>
      </c>
      <c r="P38" s="5">
        <v>33</v>
      </c>
      <c r="Q38" s="5">
        <v>64</v>
      </c>
      <c r="R38" s="5">
        <v>51</v>
      </c>
      <c r="S38" s="5">
        <v>63</v>
      </c>
      <c r="T38" s="5">
        <v>53</v>
      </c>
      <c r="U38" s="5">
        <v>42</v>
      </c>
      <c r="V38" s="5">
        <v>66</v>
      </c>
      <c r="W38" s="5">
        <v>60</v>
      </c>
      <c r="X38" s="5">
        <v>44</v>
      </c>
      <c r="Y38" s="8">
        <v>-0.26666666666666672</v>
      </c>
      <c r="Z38" s="8">
        <v>-0.30158730158730163</v>
      </c>
      <c r="AA38" s="8">
        <v>0.33333333333333331</v>
      </c>
      <c r="AB38" s="8">
        <v>-0.49425287356321829</v>
      </c>
    </row>
    <row r="39" spans="2:28" x14ac:dyDescent="0.3">
      <c r="B39" s="40" t="s">
        <v>204</v>
      </c>
      <c r="C39" s="40" t="s">
        <v>205</v>
      </c>
      <c r="D39" s="46">
        <v>3664</v>
      </c>
      <c r="E39" s="46">
        <v>4120</v>
      </c>
      <c r="F39" s="46">
        <v>3417</v>
      </c>
      <c r="G39" s="46">
        <v>4102</v>
      </c>
      <c r="H39" s="46">
        <v>4547</v>
      </c>
      <c r="I39" s="46">
        <v>3119</v>
      </c>
      <c r="J39" s="46">
        <v>2227</v>
      </c>
      <c r="K39" s="46">
        <v>2367</v>
      </c>
      <c r="L39" s="46">
        <v>1866</v>
      </c>
      <c r="M39" s="46">
        <v>1672</v>
      </c>
      <c r="N39" s="79">
        <v>1861</v>
      </c>
      <c r="O39" s="46">
        <v>3193</v>
      </c>
      <c r="P39" s="46">
        <v>2272</v>
      </c>
      <c r="Q39" s="46">
        <v>2795</v>
      </c>
      <c r="R39" s="46">
        <v>2768</v>
      </c>
      <c r="S39" s="46">
        <v>2797</v>
      </c>
      <c r="T39" s="46">
        <v>2679</v>
      </c>
      <c r="U39" s="46">
        <v>2483</v>
      </c>
      <c r="V39" s="46">
        <v>3384</v>
      </c>
      <c r="W39" s="46">
        <v>3046</v>
      </c>
      <c r="X39" s="46">
        <v>2637</v>
      </c>
      <c r="Y39" s="47">
        <v>-0.13427445830597509</v>
      </c>
      <c r="Z39" s="47">
        <v>-5.7204147300679353E-2</v>
      </c>
      <c r="AA39" s="47">
        <v>0.41698011821601288</v>
      </c>
      <c r="AB39" s="47">
        <v>-0.28029475982532748</v>
      </c>
    </row>
    <row r="41" spans="2:28" ht="45.6" customHeight="1" x14ac:dyDescent="0.3">
      <c r="B41" s="124" t="s">
        <v>322</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row>
    <row r="43" spans="2:28" x14ac:dyDescent="0.3">
      <c r="B43" t="s">
        <v>206</v>
      </c>
      <c r="AB43" s="38" t="s">
        <v>207</v>
      </c>
    </row>
    <row r="44" spans="2:28" x14ac:dyDescent="0.3">
      <c r="B44" s="2" t="s">
        <v>208</v>
      </c>
      <c r="AB44" s="38" t="s">
        <v>209</v>
      </c>
    </row>
    <row r="45" spans="2:28" x14ac:dyDescent="0.3">
      <c r="AB45" s="38" t="s">
        <v>210</v>
      </c>
    </row>
    <row r="46" spans="2:28" x14ac:dyDescent="0.3">
      <c r="B46" s="2" t="s">
        <v>112</v>
      </c>
    </row>
  </sheetData>
  <mergeCells count="3">
    <mergeCell ref="Y5:AB5"/>
    <mergeCell ref="B5:X5"/>
    <mergeCell ref="B41:Y41"/>
  </mergeCells>
  <hyperlinks>
    <hyperlink ref="AB2" location="index!A1" display="return to index" xr:uid="{00000000-0004-0000-3900-000000000000}"/>
    <hyperlink ref="B3" r:id="rId1" xr:uid="{00000000-0004-0000-3900-000001000000}"/>
    <hyperlink ref="B44" r:id="rId2" xr:uid="{00000000-0004-0000-3900-000002000000}"/>
    <hyperlink ref="B46" location="index!A1" display="return to index" xr:uid="{00000000-0004-0000-3900-000003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AB46"/>
  <sheetViews>
    <sheetView showGridLines="0" topLeftCell="C1" workbookViewId="0">
      <pane ySplit="6" topLeftCell="A7" activePane="bottomLeft" state="frozen"/>
      <selection pane="bottomLeft" activeCell="AB2" sqref="AB2"/>
    </sheetView>
  </sheetViews>
  <sheetFormatPr defaultRowHeight="14.4" x14ac:dyDescent="0.3"/>
  <cols>
    <col min="1" max="1" width="3.6640625" customWidth="1"/>
    <col min="2" max="2" width="19.88671875" customWidth="1"/>
    <col min="3" max="3" width="13.6640625" customWidth="1"/>
    <col min="4" max="24" width="7.5546875" customWidth="1"/>
    <col min="25" max="26" width="7.33203125" customWidth="1"/>
    <col min="27" max="27" width="8" bestFit="1" customWidth="1"/>
    <col min="28" max="28" width="7.33203125" customWidth="1"/>
  </cols>
  <sheetData>
    <row r="1" spans="2:28" ht="10.199999999999999" customHeight="1" x14ac:dyDescent="0.3"/>
    <row r="2" spans="2:28" ht="17.399999999999999" x14ac:dyDescent="0.35">
      <c r="B2" s="1" t="s">
        <v>0</v>
      </c>
      <c r="AB2" s="2" t="s">
        <v>112</v>
      </c>
    </row>
    <row r="3" spans="2:28" x14ac:dyDescent="0.3">
      <c r="B3" s="2" t="s">
        <v>1</v>
      </c>
    </row>
    <row r="5" spans="2:28" ht="30" customHeight="1" x14ac:dyDescent="0.3">
      <c r="B5" s="120" t="s">
        <v>346</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6" spans="2:28" ht="34.200000000000003" customHeight="1" x14ac:dyDescent="0.3">
      <c r="B6" s="40" t="s">
        <v>114</v>
      </c>
      <c r="C6" s="54" t="s">
        <v>115</v>
      </c>
      <c r="D6" s="40" t="s">
        <v>116</v>
      </c>
      <c r="E6" s="40" t="s">
        <v>117</v>
      </c>
      <c r="F6" s="40" t="s">
        <v>118</v>
      </c>
      <c r="G6" s="40" t="s">
        <v>119</v>
      </c>
      <c r="H6" s="40" t="s">
        <v>120</v>
      </c>
      <c r="I6" s="40" t="s">
        <v>121</v>
      </c>
      <c r="J6" s="40" t="s">
        <v>122</v>
      </c>
      <c r="K6" s="40" t="s">
        <v>123</v>
      </c>
      <c r="L6" s="40" t="s">
        <v>124</v>
      </c>
      <c r="M6" s="40" t="s">
        <v>125</v>
      </c>
      <c r="N6" s="77" t="s">
        <v>126</v>
      </c>
      <c r="O6" s="40" t="s">
        <v>127</v>
      </c>
      <c r="P6" s="40" t="s">
        <v>128</v>
      </c>
      <c r="Q6" s="40" t="s">
        <v>129</v>
      </c>
      <c r="R6" s="40" t="s">
        <v>130</v>
      </c>
      <c r="S6" s="40" t="s">
        <v>131</v>
      </c>
      <c r="T6" s="40" t="s">
        <v>132</v>
      </c>
      <c r="U6" s="40" t="s">
        <v>133</v>
      </c>
      <c r="V6" s="40" t="s">
        <v>134</v>
      </c>
      <c r="W6" s="40" t="s">
        <v>135</v>
      </c>
      <c r="X6" s="40" t="s">
        <v>92</v>
      </c>
      <c r="Y6" s="40" t="s">
        <v>136</v>
      </c>
      <c r="Z6" s="40" t="s">
        <v>137</v>
      </c>
      <c r="AA6" s="40" t="s">
        <v>138</v>
      </c>
      <c r="AB6" s="40" t="s">
        <v>139</v>
      </c>
    </row>
    <row r="7" spans="2:28" x14ac:dyDescent="0.3">
      <c r="B7" t="s">
        <v>140</v>
      </c>
      <c r="C7" t="s">
        <v>141</v>
      </c>
      <c r="D7" s="105">
        <v>41662677.5</v>
      </c>
      <c r="E7" s="105">
        <v>46629139</v>
      </c>
      <c r="F7" s="105">
        <v>57027418.75</v>
      </c>
      <c r="G7" s="105">
        <v>74244219.75</v>
      </c>
      <c r="H7" s="105">
        <v>52629001.090000004</v>
      </c>
      <c r="I7" s="105">
        <v>45945958</v>
      </c>
      <c r="J7" s="105">
        <v>5595000</v>
      </c>
      <c r="K7" s="105">
        <v>45139238.200000003</v>
      </c>
      <c r="L7" s="105">
        <v>16558451</v>
      </c>
      <c r="M7" s="105">
        <v>39765819</v>
      </c>
      <c r="N7" s="107">
        <v>44780880</v>
      </c>
      <c r="O7" s="105">
        <v>53683959</v>
      </c>
      <c r="P7" s="105">
        <v>26146344</v>
      </c>
      <c r="Q7" s="105">
        <v>25302536</v>
      </c>
      <c r="R7" s="105">
        <v>21135997</v>
      </c>
      <c r="S7" s="105">
        <v>18247802</v>
      </c>
      <c r="T7" s="105">
        <v>13066079</v>
      </c>
      <c r="U7" s="105">
        <v>14230156</v>
      </c>
      <c r="V7" s="105">
        <v>23171672</v>
      </c>
      <c r="W7" s="105">
        <v>11829112</v>
      </c>
      <c r="X7" s="105">
        <v>3450156</v>
      </c>
      <c r="Y7" s="8">
        <v>-0.70833347422866566</v>
      </c>
      <c r="Z7" s="8">
        <v>-0.81092758459347603</v>
      </c>
      <c r="AA7" s="8">
        <v>-0.92295470745550334</v>
      </c>
      <c r="AB7" s="8">
        <v>-0.91718832761048541</v>
      </c>
    </row>
    <row r="8" spans="2:28" x14ac:dyDescent="0.3">
      <c r="B8" t="s">
        <v>142</v>
      </c>
      <c r="C8" t="s">
        <v>143</v>
      </c>
      <c r="D8" s="105">
        <v>49395317.090000004</v>
      </c>
      <c r="E8" s="105">
        <v>73626490</v>
      </c>
      <c r="F8" s="105">
        <v>89261190</v>
      </c>
      <c r="G8" s="105">
        <v>150828025.34</v>
      </c>
      <c r="H8" s="105">
        <v>131415685.63</v>
      </c>
      <c r="I8" s="105">
        <v>64447291.5</v>
      </c>
      <c r="J8" s="105">
        <v>68635680.390000001</v>
      </c>
      <c r="K8" s="105">
        <v>92415667.959999993</v>
      </c>
      <c r="L8" s="105">
        <v>52938199.219999999</v>
      </c>
      <c r="M8" s="105">
        <v>45215299</v>
      </c>
      <c r="N8" s="107">
        <v>82156532</v>
      </c>
      <c r="O8" s="105">
        <v>86200967</v>
      </c>
      <c r="P8" s="105">
        <v>43190476</v>
      </c>
      <c r="Q8" s="105">
        <v>33257298</v>
      </c>
      <c r="R8" s="105">
        <v>23857121</v>
      </c>
      <c r="S8" s="105">
        <v>23632663</v>
      </c>
      <c r="T8" s="105">
        <v>31856178</v>
      </c>
      <c r="U8" s="105">
        <v>41394709</v>
      </c>
      <c r="V8" s="105">
        <v>42472152</v>
      </c>
      <c r="W8" s="105">
        <v>41660687</v>
      </c>
      <c r="X8" s="105">
        <v>30676057</v>
      </c>
      <c r="Y8" s="8">
        <v>-0.26366895965973869</v>
      </c>
      <c r="Z8" s="8">
        <v>0.29803640833874701</v>
      </c>
      <c r="AA8" s="8">
        <v>-0.6266145094829465</v>
      </c>
      <c r="AB8" s="8">
        <v>-0.37896831507109979</v>
      </c>
    </row>
    <row r="9" spans="2:28" x14ac:dyDescent="0.3">
      <c r="B9" t="s">
        <v>144</v>
      </c>
      <c r="C9" t="s">
        <v>145</v>
      </c>
      <c r="D9" s="105">
        <v>35292382.25</v>
      </c>
      <c r="E9" s="105">
        <v>30143570.219999999</v>
      </c>
      <c r="F9" s="105">
        <v>41981643.899999999</v>
      </c>
      <c r="G9" s="105">
        <v>34518998.859999999</v>
      </c>
      <c r="H9" s="105">
        <v>36598571.549999997</v>
      </c>
      <c r="I9" s="105">
        <v>24713865</v>
      </c>
      <c r="J9" s="105">
        <v>14196558</v>
      </c>
      <c r="K9" s="105">
        <v>19859561</v>
      </c>
      <c r="L9" s="105">
        <v>20665759</v>
      </c>
      <c r="M9" s="105">
        <v>12579271.199999999</v>
      </c>
      <c r="N9" s="107">
        <v>8089506</v>
      </c>
      <c r="O9" s="105">
        <v>10525674.4</v>
      </c>
      <c r="P9" s="105">
        <v>6651338</v>
      </c>
      <c r="Q9" s="105">
        <v>6152349</v>
      </c>
      <c r="R9" s="105">
        <v>6401145</v>
      </c>
      <c r="S9" s="105">
        <v>12974972</v>
      </c>
      <c r="T9" s="105">
        <v>9378843</v>
      </c>
      <c r="U9" s="105">
        <v>12196462</v>
      </c>
      <c r="V9" s="105">
        <v>9128455</v>
      </c>
      <c r="W9" s="105">
        <v>11082113</v>
      </c>
      <c r="X9" s="105">
        <v>4781629</v>
      </c>
      <c r="Y9" s="8">
        <v>-0.56852731965465431</v>
      </c>
      <c r="Z9" s="8">
        <v>-0.63147288487404829</v>
      </c>
      <c r="AA9" s="8">
        <v>-0.40890964170123612</v>
      </c>
      <c r="AB9" s="8">
        <v>-0.86451384986911728</v>
      </c>
    </row>
    <row r="10" spans="2:28" x14ac:dyDescent="0.3">
      <c r="B10" t="s">
        <v>146</v>
      </c>
      <c r="C10" t="s">
        <v>147</v>
      </c>
      <c r="D10" s="105">
        <v>16898402.82</v>
      </c>
      <c r="E10" s="105">
        <v>20150637.16</v>
      </c>
      <c r="F10" s="105">
        <v>31728372</v>
      </c>
      <c r="G10" s="105">
        <v>95451642</v>
      </c>
      <c r="H10" s="105">
        <v>36858840.369999997</v>
      </c>
      <c r="I10" s="105">
        <v>26979906</v>
      </c>
      <c r="J10" s="105">
        <v>20433651.449999999</v>
      </c>
      <c r="K10" s="105">
        <v>31718021</v>
      </c>
      <c r="L10" s="105">
        <v>22867804.829999998</v>
      </c>
      <c r="M10" s="105">
        <v>13804674</v>
      </c>
      <c r="N10" s="107">
        <v>30978872.399999999</v>
      </c>
      <c r="O10" s="105">
        <v>8830153</v>
      </c>
      <c r="P10" s="105">
        <v>4969894.97</v>
      </c>
      <c r="Q10" s="105">
        <v>11218133</v>
      </c>
      <c r="R10" s="105">
        <v>7004386</v>
      </c>
      <c r="S10" s="105">
        <v>12266746</v>
      </c>
      <c r="T10" s="105">
        <v>14379083</v>
      </c>
      <c r="U10" s="105">
        <v>15456475</v>
      </c>
      <c r="V10" s="105">
        <v>22874935</v>
      </c>
      <c r="W10" s="105">
        <v>21619613</v>
      </c>
      <c r="X10" s="105">
        <v>14671887</v>
      </c>
      <c r="Y10" s="8">
        <v>-0.3213621816449721</v>
      </c>
      <c r="Z10" s="8">
        <v>0.19607000911244099</v>
      </c>
      <c r="AA10" s="8">
        <v>-0.52639054092879123</v>
      </c>
      <c r="AB10" s="8">
        <v>-0.1317589504592008</v>
      </c>
    </row>
    <row r="11" spans="2:28" x14ac:dyDescent="0.3">
      <c r="B11" t="s">
        <v>148</v>
      </c>
      <c r="C11" t="s">
        <v>149</v>
      </c>
      <c r="D11" s="105">
        <v>199379274.52000001</v>
      </c>
      <c r="E11" s="105">
        <v>197217094.15000001</v>
      </c>
      <c r="F11" s="105">
        <v>310842989.74000001</v>
      </c>
      <c r="G11" s="105">
        <v>338585181.64999998</v>
      </c>
      <c r="H11" s="105">
        <v>277080827</v>
      </c>
      <c r="I11" s="105">
        <v>130020964</v>
      </c>
      <c r="J11" s="105">
        <v>89606695</v>
      </c>
      <c r="K11" s="105">
        <v>42596620</v>
      </c>
      <c r="L11" s="105">
        <v>35232315</v>
      </c>
      <c r="M11" s="105">
        <v>11415984</v>
      </c>
      <c r="N11" s="107">
        <v>25728771</v>
      </c>
      <c r="O11" s="105">
        <v>56608583</v>
      </c>
      <c r="P11" s="105">
        <v>55046180</v>
      </c>
      <c r="Q11" s="105">
        <v>43707430</v>
      </c>
      <c r="R11" s="105">
        <v>96676025</v>
      </c>
      <c r="S11" s="105">
        <v>65284450</v>
      </c>
      <c r="T11" s="105">
        <v>29837310</v>
      </c>
      <c r="U11" s="105">
        <v>83656562</v>
      </c>
      <c r="V11" s="105">
        <v>58426665</v>
      </c>
      <c r="W11" s="105">
        <v>76003609</v>
      </c>
      <c r="X11" s="105">
        <v>27719669</v>
      </c>
      <c r="Y11" s="8">
        <v>-0.6352848323294753</v>
      </c>
      <c r="Z11" s="8">
        <v>-0.57540166149825878</v>
      </c>
      <c r="AA11" s="8">
        <v>7.7380221542645788E-2</v>
      </c>
      <c r="AB11" s="8">
        <v>-0.86097015817348965</v>
      </c>
    </row>
    <row r="12" spans="2:28" x14ac:dyDescent="0.3">
      <c r="B12" t="s">
        <v>150</v>
      </c>
      <c r="C12" t="s">
        <v>151</v>
      </c>
      <c r="D12" s="105">
        <v>5811382.5</v>
      </c>
      <c r="E12" s="105">
        <v>12345980.1</v>
      </c>
      <c r="F12" s="105">
        <v>17134645.5</v>
      </c>
      <c r="G12" s="105">
        <v>10223431.48</v>
      </c>
      <c r="H12" s="105">
        <v>7294975</v>
      </c>
      <c r="I12" s="105">
        <v>3708900</v>
      </c>
      <c r="J12" s="105">
        <v>2997878</v>
      </c>
      <c r="K12" s="105">
        <v>3641701</v>
      </c>
      <c r="L12" s="105">
        <v>12542294</v>
      </c>
      <c r="M12" s="105">
        <v>1850599</v>
      </c>
      <c r="N12" s="107">
        <v>2270000</v>
      </c>
      <c r="O12" s="105">
        <v>1337300</v>
      </c>
      <c r="P12" s="105">
        <v>585000</v>
      </c>
      <c r="Q12" s="105">
        <v>499470</v>
      </c>
      <c r="R12" s="105">
        <v>4087250</v>
      </c>
      <c r="S12" s="105">
        <v>478450</v>
      </c>
      <c r="T12" s="105">
        <v>2239016</v>
      </c>
      <c r="U12" s="105">
        <v>694700</v>
      </c>
      <c r="V12" s="105">
        <v>2312350</v>
      </c>
      <c r="W12" s="105">
        <v>9689475</v>
      </c>
      <c r="X12" s="105">
        <v>1134621</v>
      </c>
      <c r="Y12" s="8">
        <v>-0.88290170520074618</v>
      </c>
      <c r="Z12" s="8">
        <v>1.3714515623367121</v>
      </c>
      <c r="AA12" s="8">
        <v>-0.50016696035242292</v>
      </c>
      <c r="AB12" s="8">
        <v>-0.8047588504112404</v>
      </c>
    </row>
    <row r="13" spans="2:28" x14ac:dyDescent="0.3">
      <c r="B13" t="s">
        <v>152</v>
      </c>
      <c r="C13" t="s">
        <v>153</v>
      </c>
      <c r="D13" s="105">
        <v>49491251.450000003</v>
      </c>
      <c r="E13" s="105">
        <v>37265208.619999997</v>
      </c>
      <c r="F13" s="105">
        <v>42985699</v>
      </c>
      <c r="G13" s="105">
        <v>70424805.069999993</v>
      </c>
      <c r="H13" s="105">
        <v>108691289</v>
      </c>
      <c r="I13" s="105">
        <v>52873132</v>
      </c>
      <c r="J13" s="105">
        <v>30826711</v>
      </c>
      <c r="K13" s="105">
        <v>46770478.859999999</v>
      </c>
      <c r="L13" s="105">
        <v>45233203</v>
      </c>
      <c r="M13" s="105">
        <v>27567682</v>
      </c>
      <c r="N13" s="107">
        <v>14003110</v>
      </c>
      <c r="O13" s="105">
        <v>15510228</v>
      </c>
      <c r="P13" s="105">
        <v>8865687</v>
      </c>
      <c r="Q13" s="105">
        <v>8286875</v>
      </c>
      <c r="R13" s="105">
        <v>15925364</v>
      </c>
      <c r="S13" s="105">
        <v>9695064</v>
      </c>
      <c r="T13" s="105">
        <v>11638819</v>
      </c>
      <c r="U13" s="105">
        <v>15242880</v>
      </c>
      <c r="V13" s="105">
        <v>18976001</v>
      </c>
      <c r="W13" s="105">
        <v>16662720</v>
      </c>
      <c r="X13" s="105">
        <v>11694684</v>
      </c>
      <c r="Y13" s="8">
        <v>-0.29815276257417761</v>
      </c>
      <c r="Z13" s="8">
        <v>0.20625134604578149</v>
      </c>
      <c r="AA13" s="8">
        <v>-0.1648509509673208</v>
      </c>
      <c r="AB13" s="8">
        <v>-0.76370199464818744</v>
      </c>
    </row>
    <row r="14" spans="2:28" x14ac:dyDescent="0.3">
      <c r="B14" t="s">
        <v>154</v>
      </c>
      <c r="C14" t="s">
        <v>155</v>
      </c>
      <c r="D14" s="105">
        <v>13811146</v>
      </c>
      <c r="E14" s="105">
        <v>31948724.359999999</v>
      </c>
      <c r="F14" s="105">
        <v>32953095.199999999</v>
      </c>
      <c r="G14" s="105">
        <v>31931373.5</v>
      </c>
      <c r="H14" s="105">
        <v>19757865</v>
      </c>
      <c r="I14" s="105">
        <v>20483373.800000001</v>
      </c>
      <c r="J14" s="105">
        <v>7197750</v>
      </c>
      <c r="K14" s="105">
        <v>2099000</v>
      </c>
      <c r="L14" s="105">
        <v>4900416</v>
      </c>
      <c r="M14" s="105">
        <v>11122720</v>
      </c>
      <c r="N14" s="107">
        <v>308380</v>
      </c>
      <c r="O14" s="105">
        <v>3480691</v>
      </c>
      <c r="P14" s="105">
        <v>4155142</v>
      </c>
      <c r="Q14" s="105">
        <v>13024406</v>
      </c>
      <c r="R14" s="105">
        <v>4769638</v>
      </c>
      <c r="S14" s="105">
        <v>7495295</v>
      </c>
      <c r="T14" s="105">
        <v>5678316</v>
      </c>
      <c r="U14" s="105">
        <v>7909138</v>
      </c>
      <c r="V14" s="105">
        <v>2901344</v>
      </c>
      <c r="W14" s="105">
        <v>3489200</v>
      </c>
      <c r="X14" s="105">
        <v>6212738</v>
      </c>
      <c r="Y14" s="8">
        <v>0.78056230654591308</v>
      </c>
      <c r="Z14" s="8">
        <v>-0.17111494610952599</v>
      </c>
      <c r="AA14" s="8">
        <v>19.146371360010381</v>
      </c>
      <c r="AB14" s="8">
        <v>-0.55016491752386076</v>
      </c>
    </row>
    <row r="15" spans="2:28" x14ac:dyDescent="0.3">
      <c r="B15" t="s">
        <v>156</v>
      </c>
      <c r="C15" t="s">
        <v>157</v>
      </c>
      <c r="D15" s="105">
        <v>11271084</v>
      </c>
      <c r="E15" s="105">
        <v>29321974.100000001</v>
      </c>
      <c r="F15" s="105">
        <v>38341587.950000003</v>
      </c>
      <c r="G15" s="105">
        <v>58788646.009999998</v>
      </c>
      <c r="H15" s="105">
        <v>54146625.5</v>
      </c>
      <c r="I15" s="105">
        <v>19903695</v>
      </c>
      <c r="J15" s="105">
        <v>13870588</v>
      </c>
      <c r="K15" s="105">
        <v>14056225.699999999</v>
      </c>
      <c r="L15" s="105">
        <v>22335475.52</v>
      </c>
      <c r="M15" s="105">
        <v>4114798</v>
      </c>
      <c r="N15" s="107">
        <v>6548036</v>
      </c>
      <c r="O15" s="105">
        <v>9404067.5700000003</v>
      </c>
      <c r="P15" s="105">
        <v>1715996</v>
      </c>
      <c r="Q15" s="105">
        <v>6044012</v>
      </c>
      <c r="R15" s="105">
        <v>2637927</v>
      </c>
      <c r="S15" s="105">
        <v>3657455</v>
      </c>
      <c r="T15" s="105">
        <v>9119356</v>
      </c>
      <c r="U15" s="105">
        <v>8443915</v>
      </c>
      <c r="V15" s="105">
        <v>6788659</v>
      </c>
      <c r="W15" s="105">
        <v>8587883</v>
      </c>
      <c r="X15" s="105">
        <v>7670911</v>
      </c>
      <c r="Y15" s="8">
        <v>-0.1067750923015602</v>
      </c>
      <c r="Z15" s="8">
        <v>1.09733571568208</v>
      </c>
      <c r="AA15" s="8">
        <v>0.1714827163442596</v>
      </c>
      <c r="AB15" s="8">
        <v>-0.31941674820274613</v>
      </c>
    </row>
    <row r="16" spans="2:28" x14ac:dyDescent="0.3">
      <c r="B16" t="s">
        <v>158</v>
      </c>
      <c r="C16" t="s">
        <v>159</v>
      </c>
      <c r="D16" s="105">
        <v>23750952.5</v>
      </c>
      <c r="E16" s="105">
        <v>8963478</v>
      </c>
      <c r="F16" s="105">
        <v>4936041.5</v>
      </c>
      <c r="G16" s="105">
        <v>54896935</v>
      </c>
      <c r="H16" s="105">
        <v>8642342</v>
      </c>
      <c r="I16" s="105">
        <v>5795747</v>
      </c>
      <c r="J16" s="105">
        <v>5424046</v>
      </c>
      <c r="K16" s="105">
        <v>998918.55</v>
      </c>
      <c r="L16" s="105">
        <v>2735212</v>
      </c>
      <c r="M16" s="105">
        <v>1679140</v>
      </c>
      <c r="N16" s="107">
        <v>3870681</v>
      </c>
      <c r="O16" s="105">
        <v>3888289</v>
      </c>
      <c r="P16" s="105">
        <v>10783480</v>
      </c>
      <c r="Q16" s="105">
        <v>11979343</v>
      </c>
      <c r="R16" s="105">
        <v>2865461</v>
      </c>
      <c r="S16" s="105">
        <v>7636546</v>
      </c>
      <c r="T16" s="105">
        <v>11070102</v>
      </c>
      <c r="U16" s="105">
        <v>5639971</v>
      </c>
      <c r="V16" s="105">
        <v>3700800</v>
      </c>
      <c r="W16" s="105">
        <v>8222933</v>
      </c>
      <c r="X16" s="105">
        <v>7446220</v>
      </c>
      <c r="Y16" s="8">
        <v>-9.4456929176000792E-2</v>
      </c>
      <c r="Z16" s="8">
        <v>-2.4923047671028261E-2</v>
      </c>
      <c r="AA16" s="8">
        <v>0.9237493350653283</v>
      </c>
      <c r="AB16" s="8">
        <v>-0.68648752086889986</v>
      </c>
    </row>
    <row r="17" spans="2:28" x14ac:dyDescent="0.3">
      <c r="B17" t="s">
        <v>160</v>
      </c>
      <c r="C17" t="s">
        <v>161</v>
      </c>
      <c r="D17" s="105">
        <v>17888270.640000001</v>
      </c>
      <c r="E17" s="105">
        <v>80622866.629999995</v>
      </c>
      <c r="F17" s="105">
        <v>37867794.170000002</v>
      </c>
      <c r="G17" s="105">
        <v>52712181.140000001</v>
      </c>
      <c r="H17" s="105">
        <v>54815062.039999999</v>
      </c>
      <c r="I17" s="105">
        <v>29998869</v>
      </c>
      <c r="J17" s="105">
        <v>9791649.8499999996</v>
      </c>
      <c r="K17" s="105">
        <v>12311098</v>
      </c>
      <c r="L17" s="105">
        <v>11670390</v>
      </c>
      <c r="M17" s="105">
        <v>17791705</v>
      </c>
      <c r="N17" s="107">
        <v>12175840</v>
      </c>
      <c r="O17" s="105">
        <v>7199497</v>
      </c>
      <c r="P17" s="105">
        <v>9538665</v>
      </c>
      <c r="Q17" s="105">
        <v>20854029</v>
      </c>
      <c r="R17" s="105">
        <v>39566034</v>
      </c>
      <c r="S17" s="105">
        <v>16435356</v>
      </c>
      <c r="T17" s="105">
        <v>18584531</v>
      </c>
      <c r="U17" s="105">
        <v>20276072</v>
      </c>
      <c r="V17" s="105">
        <v>29308066</v>
      </c>
      <c r="W17" s="105">
        <v>20903708</v>
      </c>
      <c r="X17" s="105">
        <v>20426297</v>
      </c>
      <c r="Y17" s="8">
        <v>-2.2838579643381981E-2</v>
      </c>
      <c r="Z17" s="8">
        <v>0.24282656244257811</v>
      </c>
      <c r="AA17" s="8">
        <v>0.67760885491267953</v>
      </c>
      <c r="AB17" s="8">
        <v>0.14188215345561209</v>
      </c>
    </row>
    <row r="18" spans="2:28" x14ac:dyDescent="0.3">
      <c r="B18" t="s">
        <v>162</v>
      </c>
      <c r="C18" t="s">
        <v>163</v>
      </c>
      <c r="D18" s="105">
        <v>2033036</v>
      </c>
      <c r="E18" s="105">
        <v>7546962</v>
      </c>
      <c r="F18" s="105">
        <v>13154174</v>
      </c>
      <c r="G18" s="105">
        <v>14840858</v>
      </c>
      <c r="H18" s="105">
        <v>39286196</v>
      </c>
      <c r="I18" s="105">
        <v>3345988</v>
      </c>
      <c r="J18" s="105">
        <v>3996333</v>
      </c>
      <c r="K18" s="105">
        <v>16827213</v>
      </c>
      <c r="L18" s="105">
        <v>8729340</v>
      </c>
      <c r="M18" s="105">
        <v>3046125</v>
      </c>
      <c r="N18" s="107">
        <v>566500</v>
      </c>
      <c r="O18" s="105">
        <v>16254378</v>
      </c>
      <c r="P18" s="105">
        <v>9697430</v>
      </c>
      <c r="Q18" s="105">
        <v>1523396</v>
      </c>
      <c r="R18" s="105">
        <v>30439100</v>
      </c>
      <c r="S18" s="105">
        <v>7407844</v>
      </c>
      <c r="T18" s="105">
        <v>6083981</v>
      </c>
      <c r="U18" s="105">
        <v>914500</v>
      </c>
      <c r="V18" s="105">
        <v>790472</v>
      </c>
      <c r="W18" s="105">
        <v>4352000</v>
      </c>
      <c r="X18" s="105">
        <v>2139367</v>
      </c>
      <c r="Y18" s="8">
        <v>-0.50841750919117645</v>
      </c>
      <c r="Z18" s="8">
        <v>-0.71120247672602177</v>
      </c>
      <c r="AA18" s="8">
        <v>2.7764642541924101</v>
      </c>
      <c r="AB18" s="8">
        <v>5.2301582460910767E-2</v>
      </c>
    </row>
    <row r="19" spans="2:28" x14ac:dyDescent="0.3">
      <c r="B19" t="s">
        <v>164</v>
      </c>
      <c r="C19" t="s">
        <v>165</v>
      </c>
      <c r="D19" s="105">
        <v>19166446.23</v>
      </c>
      <c r="E19" s="105">
        <v>47692905.579999998</v>
      </c>
      <c r="F19" s="105">
        <v>42427841.5</v>
      </c>
      <c r="G19" s="105">
        <v>42170229.359999999</v>
      </c>
      <c r="H19" s="105">
        <v>39602957</v>
      </c>
      <c r="I19" s="105">
        <v>38707660</v>
      </c>
      <c r="J19" s="105">
        <v>9952084</v>
      </c>
      <c r="K19" s="105">
        <v>13513948</v>
      </c>
      <c r="L19" s="105">
        <v>10176222</v>
      </c>
      <c r="M19" s="105">
        <v>8791832.2799999993</v>
      </c>
      <c r="N19" s="107">
        <v>5118989</v>
      </c>
      <c r="O19" s="105">
        <v>4112575.25</v>
      </c>
      <c r="P19" s="105">
        <v>14935060</v>
      </c>
      <c r="Q19" s="105">
        <v>3442872</v>
      </c>
      <c r="R19" s="105">
        <v>8769667</v>
      </c>
      <c r="S19" s="105">
        <v>3089512</v>
      </c>
      <c r="T19" s="105">
        <v>10307196</v>
      </c>
      <c r="U19" s="105">
        <v>8213600</v>
      </c>
      <c r="V19" s="105">
        <v>8087076</v>
      </c>
      <c r="W19" s="105">
        <v>3781241</v>
      </c>
      <c r="X19" s="105">
        <v>8756551</v>
      </c>
      <c r="Y19" s="8">
        <v>1.315787594601878</v>
      </c>
      <c r="Z19" s="8">
        <v>1.8342828899839201</v>
      </c>
      <c r="AA19" s="8">
        <v>0.71060164419185123</v>
      </c>
      <c r="AB19" s="8">
        <v>-0.54313121509745832</v>
      </c>
    </row>
    <row r="20" spans="2:28" x14ac:dyDescent="0.3">
      <c r="B20" t="s">
        <v>166</v>
      </c>
      <c r="C20" t="s">
        <v>167</v>
      </c>
      <c r="D20" s="105">
        <v>45617856.549999997</v>
      </c>
      <c r="E20" s="105">
        <v>84818372.739999995</v>
      </c>
      <c r="F20" s="105">
        <v>113989961.12</v>
      </c>
      <c r="G20" s="105">
        <v>119682304.08</v>
      </c>
      <c r="H20" s="105">
        <v>257817675.09</v>
      </c>
      <c r="I20" s="105">
        <v>56566625.159999996</v>
      </c>
      <c r="J20" s="105">
        <v>19621297.960000001</v>
      </c>
      <c r="K20" s="105">
        <v>24423926.5</v>
      </c>
      <c r="L20" s="105">
        <v>19796012.25</v>
      </c>
      <c r="M20" s="105">
        <v>18913399.129999999</v>
      </c>
      <c r="N20" s="107">
        <v>18049336</v>
      </c>
      <c r="O20" s="105">
        <v>17117510.960000001</v>
      </c>
      <c r="P20" s="105">
        <v>15185628.1</v>
      </c>
      <c r="Q20" s="105">
        <v>15426820</v>
      </c>
      <c r="R20" s="105">
        <v>10276311</v>
      </c>
      <c r="S20" s="105">
        <v>15378188</v>
      </c>
      <c r="T20" s="105">
        <v>20822896</v>
      </c>
      <c r="U20" s="105">
        <v>19667624</v>
      </c>
      <c r="V20" s="105">
        <v>32348767</v>
      </c>
      <c r="W20" s="105">
        <v>25574184</v>
      </c>
      <c r="X20" s="105">
        <v>21152555</v>
      </c>
      <c r="Y20" s="8">
        <v>-0.17289423584345839</v>
      </c>
      <c r="Z20" s="8">
        <v>0.37549072751614171</v>
      </c>
      <c r="AA20" s="8">
        <v>0.171929815035855</v>
      </c>
      <c r="AB20" s="8">
        <v>-0.53630975675467152</v>
      </c>
    </row>
    <row r="21" spans="2:28" x14ac:dyDescent="0.3">
      <c r="B21" t="s">
        <v>168</v>
      </c>
      <c r="C21" t="s">
        <v>169</v>
      </c>
      <c r="D21" s="105">
        <v>72033096.959999993</v>
      </c>
      <c r="E21" s="105">
        <v>102436311.20999999</v>
      </c>
      <c r="F21" s="105">
        <v>130180692.3</v>
      </c>
      <c r="G21" s="105">
        <v>176653806</v>
      </c>
      <c r="H21" s="105">
        <v>100544431.19</v>
      </c>
      <c r="I21" s="105">
        <v>43965871</v>
      </c>
      <c r="J21" s="105">
        <v>26597801</v>
      </c>
      <c r="K21" s="105">
        <v>13282598.199999999</v>
      </c>
      <c r="L21" s="105">
        <v>28828381.399999999</v>
      </c>
      <c r="M21" s="105">
        <v>58519642.229999997</v>
      </c>
      <c r="N21" s="107">
        <v>20831596</v>
      </c>
      <c r="O21" s="105">
        <v>19812444</v>
      </c>
      <c r="P21" s="105">
        <v>12686410</v>
      </c>
      <c r="Q21" s="105">
        <v>13938833</v>
      </c>
      <c r="R21" s="105">
        <v>15846683</v>
      </c>
      <c r="S21" s="105">
        <v>19631787</v>
      </c>
      <c r="T21" s="105">
        <v>15075266</v>
      </c>
      <c r="U21" s="105">
        <v>33662427</v>
      </c>
      <c r="V21" s="105">
        <v>8084356</v>
      </c>
      <c r="W21" s="105">
        <v>28992854</v>
      </c>
      <c r="X21" s="105">
        <v>10188856</v>
      </c>
      <c r="Y21" s="8">
        <v>-0.64857354160442426</v>
      </c>
      <c r="Z21" s="8">
        <v>-0.48100211152453931</v>
      </c>
      <c r="AA21" s="8">
        <v>-0.51089412448282889</v>
      </c>
      <c r="AB21" s="8">
        <v>-0.85855313140766565</v>
      </c>
    </row>
    <row r="22" spans="2:28" x14ac:dyDescent="0.3">
      <c r="B22" t="s">
        <v>170</v>
      </c>
      <c r="C22" t="s">
        <v>171</v>
      </c>
      <c r="D22" s="105">
        <v>90650576</v>
      </c>
      <c r="E22" s="105">
        <v>109361163.15000001</v>
      </c>
      <c r="F22" s="105">
        <v>103989887.79000001</v>
      </c>
      <c r="G22" s="105">
        <v>138896900.19</v>
      </c>
      <c r="H22" s="105">
        <v>166927285</v>
      </c>
      <c r="I22" s="105">
        <v>117565357.5</v>
      </c>
      <c r="J22" s="105">
        <v>70913202.140000001</v>
      </c>
      <c r="K22" s="105">
        <v>60680258.090000004</v>
      </c>
      <c r="L22" s="105">
        <v>56383500.810000002</v>
      </c>
      <c r="M22" s="105">
        <v>32826215.800000001</v>
      </c>
      <c r="N22" s="107">
        <v>64439353.5</v>
      </c>
      <c r="O22" s="105">
        <v>32815039.5</v>
      </c>
      <c r="P22" s="105">
        <v>27887938</v>
      </c>
      <c r="Q22" s="105">
        <v>31263092</v>
      </c>
      <c r="R22" s="105">
        <v>36239729</v>
      </c>
      <c r="S22" s="105">
        <v>30566521</v>
      </c>
      <c r="T22" s="105">
        <v>28529430</v>
      </c>
      <c r="U22" s="105">
        <v>27989626</v>
      </c>
      <c r="V22" s="105">
        <v>43633624</v>
      </c>
      <c r="W22" s="105">
        <v>47758091</v>
      </c>
      <c r="X22" s="105">
        <v>33058730</v>
      </c>
      <c r="Y22" s="8">
        <v>-0.30778786781908851</v>
      </c>
      <c r="Z22" s="8">
        <v>8.1533943624136906E-2</v>
      </c>
      <c r="AA22" s="8">
        <v>-0.48697917957851639</v>
      </c>
      <c r="AB22" s="8">
        <v>-0.63531693389350341</v>
      </c>
    </row>
    <row r="23" spans="2:28" x14ac:dyDescent="0.3">
      <c r="B23" t="s">
        <v>172</v>
      </c>
      <c r="C23" t="s">
        <v>173</v>
      </c>
      <c r="D23" s="105">
        <v>3983890</v>
      </c>
      <c r="E23" s="105">
        <v>18357006.460000001</v>
      </c>
      <c r="F23" s="105">
        <v>8513592.5500000007</v>
      </c>
      <c r="G23" s="105">
        <v>12187460.4</v>
      </c>
      <c r="H23" s="105">
        <v>16116817</v>
      </c>
      <c r="I23" s="105">
        <v>16726738</v>
      </c>
      <c r="J23" s="105">
        <v>4536250</v>
      </c>
      <c r="K23" s="105">
        <v>4002317</v>
      </c>
      <c r="L23" s="105">
        <v>400000</v>
      </c>
      <c r="M23" s="105">
        <v>1008500</v>
      </c>
      <c r="N23" s="107">
        <v>190500</v>
      </c>
      <c r="O23" s="105">
        <v>19252238</v>
      </c>
      <c r="P23" s="105">
        <v>619625</v>
      </c>
      <c r="Q23" s="105">
        <v>400000</v>
      </c>
      <c r="R23" s="105">
        <v>1597466</v>
      </c>
      <c r="S23" s="105">
        <v>2909198</v>
      </c>
      <c r="T23" s="105">
        <v>103750</v>
      </c>
      <c r="U23" s="105">
        <v>1795500</v>
      </c>
      <c r="V23" s="105">
        <v>1022741</v>
      </c>
      <c r="W23" s="105">
        <v>1588975</v>
      </c>
      <c r="X23" s="105">
        <v>1776550</v>
      </c>
      <c r="Y23" s="8">
        <v>0.11804779810884369</v>
      </c>
      <c r="Z23" s="8">
        <v>-0.38933341766356222</v>
      </c>
      <c r="AA23" s="8">
        <v>8.3257217847769027</v>
      </c>
      <c r="AB23" s="8">
        <v>-0.55406650284018888</v>
      </c>
    </row>
    <row r="24" spans="2:28" x14ac:dyDescent="0.3">
      <c r="B24" t="s">
        <v>174</v>
      </c>
      <c r="C24" t="s">
        <v>175</v>
      </c>
      <c r="D24" s="105">
        <v>17193373.780000001</v>
      </c>
      <c r="E24" s="105">
        <v>15789384.630000001</v>
      </c>
      <c r="F24" s="105">
        <v>46490451.299999997</v>
      </c>
      <c r="G24" s="105">
        <v>38197103.859999999</v>
      </c>
      <c r="H24" s="105">
        <v>82862571</v>
      </c>
      <c r="I24" s="105">
        <v>11752205</v>
      </c>
      <c r="J24" s="105">
        <v>4260849</v>
      </c>
      <c r="K24" s="105">
        <v>30231250</v>
      </c>
      <c r="L24" s="105">
        <v>16861512</v>
      </c>
      <c r="M24" s="105">
        <v>10447238.4</v>
      </c>
      <c r="N24" s="107">
        <v>13463239</v>
      </c>
      <c r="O24" s="105">
        <v>23570635.379999999</v>
      </c>
      <c r="P24" s="105">
        <v>4344631</v>
      </c>
      <c r="Q24" s="105">
        <v>6775095</v>
      </c>
      <c r="R24" s="105">
        <v>21931309</v>
      </c>
      <c r="S24" s="105">
        <v>5148046</v>
      </c>
      <c r="T24" s="105">
        <v>8486571</v>
      </c>
      <c r="U24" s="105">
        <v>3013654</v>
      </c>
      <c r="V24" s="105">
        <v>9965036</v>
      </c>
      <c r="W24" s="105">
        <v>29584504</v>
      </c>
      <c r="X24" s="105">
        <v>19476413</v>
      </c>
      <c r="Y24" s="8">
        <v>-0.34166842885045501</v>
      </c>
      <c r="Z24" s="8">
        <v>2.783263203164851</v>
      </c>
      <c r="AA24" s="8">
        <v>0.44663650403888688</v>
      </c>
      <c r="AB24" s="8">
        <v>0.1327859935585021</v>
      </c>
    </row>
    <row r="25" spans="2:28" x14ac:dyDescent="0.3">
      <c r="B25" t="s">
        <v>176</v>
      </c>
      <c r="C25" t="s">
        <v>177</v>
      </c>
      <c r="D25" s="105">
        <v>13715099.029999999</v>
      </c>
      <c r="E25" s="105">
        <v>22615427.600000001</v>
      </c>
      <c r="F25" s="105">
        <v>14731304.5</v>
      </c>
      <c r="G25" s="105">
        <v>42340037</v>
      </c>
      <c r="H25" s="105">
        <v>67661629.25</v>
      </c>
      <c r="I25" s="105">
        <v>44781260</v>
      </c>
      <c r="J25" s="105">
        <v>12686591</v>
      </c>
      <c r="K25" s="105">
        <v>14785612.5</v>
      </c>
      <c r="L25" s="105">
        <v>11403450</v>
      </c>
      <c r="M25" s="105">
        <v>8351455</v>
      </c>
      <c r="N25" s="107">
        <v>12000539</v>
      </c>
      <c r="O25" s="105">
        <v>9255369</v>
      </c>
      <c r="P25" s="105">
        <v>7978574</v>
      </c>
      <c r="Q25" s="105">
        <v>6012066</v>
      </c>
      <c r="R25" s="105">
        <v>9101277</v>
      </c>
      <c r="S25" s="105">
        <v>8583307</v>
      </c>
      <c r="T25" s="105">
        <v>9062823</v>
      </c>
      <c r="U25" s="105">
        <v>7121319</v>
      </c>
      <c r="V25" s="105">
        <v>11097968</v>
      </c>
      <c r="W25" s="105">
        <v>11018597</v>
      </c>
      <c r="X25" s="105">
        <v>6557553</v>
      </c>
      <c r="Y25" s="8">
        <v>-0.40486497509619418</v>
      </c>
      <c r="Z25" s="8">
        <v>-0.2360108988295537</v>
      </c>
      <c r="AA25" s="8">
        <v>-0.45356179418274473</v>
      </c>
      <c r="AB25" s="8">
        <v>-0.5218734486964911</v>
      </c>
    </row>
    <row r="26" spans="2:28" x14ac:dyDescent="0.3">
      <c r="B26" t="s">
        <v>178</v>
      </c>
      <c r="C26" t="s">
        <v>179</v>
      </c>
      <c r="D26" s="105">
        <v>1268670</v>
      </c>
      <c r="E26" s="105">
        <v>2413561</v>
      </c>
      <c r="F26" s="105">
        <v>1733000</v>
      </c>
      <c r="G26" s="105">
        <v>5005100</v>
      </c>
      <c r="H26" s="105">
        <v>3624573</v>
      </c>
      <c r="I26" s="105">
        <v>4588349</v>
      </c>
      <c r="J26" s="105">
        <v>3223850</v>
      </c>
      <c r="K26" s="105">
        <v>2130590</v>
      </c>
      <c r="L26" s="105">
        <v>1133500</v>
      </c>
      <c r="M26" s="105">
        <v>1046550</v>
      </c>
      <c r="N26" s="107">
        <v>769552</v>
      </c>
      <c r="O26" s="105">
        <v>1661449.75</v>
      </c>
      <c r="P26" s="105">
        <v>514931</v>
      </c>
      <c r="Q26" s="105">
        <v>1073116</v>
      </c>
      <c r="R26" s="105">
        <v>1479842</v>
      </c>
      <c r="S26" s="105">
        <v>778609</v>
      </c>
      <c r="T26" s="105">
        <v>2050494</v>
      </c>
      <c r="U26" s="105">
        <v>644374</v>
      </c>
      <c r="V26" s="105">
        <v>1553366</v>
      </c>
      <c r="W26" s="105">
        <v>1648643</v>
      </c>
      <c r="X26" s="105">
        <v>2266094</v>
      </c>
      <c r="Y26" s="8">
        <v>0.37452074221041182</v>
      </c>
      <c r="Z26" s="8">
        <v>1.9104390008335379</v>
      </c>
      <c r="AA26" s="8">
        <v>1.944692496413498</v>
      </c>
      <c r="AB26" s="8">
        <v>0.78619656805946381</v>
      </c>
    </row>
    <row r="27" spans="2:28" x14ac:dyDescent="0.3">
      <c r="B27" t="s">
        <v>180</v>
      </c>
      <c r="C27" t="s">
        <v>181</v>
      </c>
      <c r="D27" s="105">
        <v>14213690</v>
      </c>
      <c r="E27" s="105">
        <v>19801557.579999998</v>
      </c>
      <c r="F27" s="105">
        <v>19965107</v>
      </c>
      <c r="G27" s="105">
        <v>25294849</v>
      </c>
      <c r="H27" s="105">
        <v>29308308</v>
      </c>
      <c r="I27" s="105">
        <v>22787488.010000002</v>
      </c>
      <c r="J27" s="105">
        <v>13740651.08</v>
      </c>
      <c r="K27" s="105">
        <v>8003257.2800000003</v>
      </c>
      <c r="L27" s="105">
        <v>3018173</v>
      </c>
      <c r="M27" s="105">
        <v>4353069.4000000004</v>
      </c>
      <c r="N27" s="107">
        <v>2216626</v>
      </c>
      <c r="O27" s="105">
        <v>5879097</v>
      </c>
      <c r="P27" s="105">
        <v>2246796</v>
      </c>
      <c r="Q27" s="105">
        <v>5920589</v>
      </c>
      <c r="R27" s="105">
        <v>5300533</v>
      </c>
      <c r="S27" s="105">
        <v>4186653</v>
      </c>
      <c r="T27" s="105">
        <v>2881772</v>
      </c>
      <c r="U27" s="105">
        <v>8062784</v>
      </c>
      <c r="V27" s="105">
        <v>9740820</v>
      </c>
      <c r="W27" s="105">
        <v>7341245</v>
      </c>
      <c r="X27" s="105">
        <v>7281999</v>
      </c>
      <c r="Y27" s="8">
        <v>-8.0702932540733796E-3</v>
      </c>
      <c r="Z27" s="8">
        <v>0.73933664910848829</v>
      </c>
      <c r="AA27" s="8">
        <v>2.28517260015898</v>
      </c>
      <c r="AB27" s="8">
        <v>-0.4876770915926828</v>
      </c>
    </row>
    <row r="28" spans="2:28" x14ac:dyDescent="0.3">
      <c r="B28" t="s">
        <v>182</v>
      </c>
      <c r="C28" t="s">
        <v>183</v>
      </c>
      <c r="D28" s="105">
        <v>64650370.859999999</v>
      </c>
      <c r="E28" s="105">
        <v>68675197.709999993</v>
      </c>
      <c r="F28" s="105">
        <v>107385305.59</v>
      </c>
      <c r="G28" s="105">
        <v>114000876.90000001</v>
      </c>
      <c r="H28" s="105">
        <v>145403134.13</v>
      </c>
      <c r="I28" s="105">
        <v>25572609.73</v>
      </c>
      <c r="J28" s="105">
        <v>32771624.789999999</v>
      </c>
      <c r="K28" s="105">
        <v>12148882</v>
      </c>
      <c r="L28" s="105">
        <v>15238982.4</v>
      </c>
      <c r="M28" s="105">
        <v>4962650</v>
      </c>
      <c r="N28" s="107">
        <v>16266562</v>
      </c>
      <c r="O28" s="105">
        <v>20218116</v>
      </c>
      <c r="P28" s="105">
        <v>11400853</v>
      </c>
      <c r="Q28" s="105">
        <v>26781426</v>
      </c>
      <c r="R28" s="105">
        <v>14141653</v>
      </c>
      <c r="S28" s="105">
        <v>5644009</v>
      </c>
      <c r="T28" s="105">
        <v>10560998</v>
      </c>
      <c r="U28" s="105">
        <v>7801999</v>
      </c>
      <c r="V28" s="105">
        <v>20501053</v>
      </c>
      <c r="W28" s="105">
        <v>12019684</v>
      </c>
      <c r="X28" s="105">
        <v>8596846</v>
      </c>
      <c r="Y28" s="8">
        <v>-0.2847693832882795</v>
      </c>
      <c r="Z28" s="8">
        <v>0.52318077451683731</v>
      </c>
      <c r="AA28" s="8">
        <v>-0.47150196827086138</v>
      </c>
      <c r="AB28" s="8">
        <v>-0.86702557331625485</v>
      </c>
    </row>
    <row r="29" spans="2:28" x14ac:dyDescent="0.3">
      <c r="B29" t="s">
        <v>184</v>
      </c>
      <c r="C29" t="s">
        <v>185</v>
      </c>
      <c r="D29" s="105">
        <v>3896920</v>
      </c>
      <c r="E29" s="105">
        <v>3496433</v>
      </c>
      <c r="F29" s="105">
        <v>5867808</v>
      </c>
      <c r="G29" s="105">
        <v>10437832.07</v>
      </c>
      <c r="H29" s="105">
        <v>7840003</v>
      </c>
      <c r="I29" s="105">
        <v>8899340</v>
      </c>
      <c r="J29" s="105">
        <v>6322141</v>
      </c>
      <c r="K29" s="105">
        <v>7551296</v>
      </c>
      <c r="L29" s="105">
        <v>4661934.33</v>
      </c>
      <c r="M29" s="105">
        <v>3230265</v>
      </c>
      <c r="N29" s="107">
        <v>3429445</v>
      </c>
      <c r="O29" s="105">
        <v>4370722.57</v>
      </c>
      <c r="P29" s="105">
        <v>3491326</v>
      </c>
      <c r="Q29" s="105">
        <v>2838479</v>
      </c>
      <c r="R29" s="105">
        <v>4599917</v>
      </c>
      <c r="S29" s="105">
        <v>6304681</v>
      </c>
      <c r="T29" s="105">
        <v>1812646</v>
      </c>
      <c r="U29" s="105">
        <v>4853033</v>
      </c>
      <c r="V29" s="105">
        <v>5374797</v>
      </c>
      <c r="W29" s="105">
        <v>5843227</v>
      </c>
      <c r="X29" s="105">
        <v>3209672</v>
      </c>
      <c r="Y29" s="8">
        <v>-0.45070215481958847</v>
      </c>
      <c r="Z29" s="8">
        <v>-0.49090651850585298</v>
      </c>
      <c r="AA29" s="8">
        <v>-6.4084130230984915E-2</v>
      </c>
      <c r="AB29" s="8">
        <v>-0.1763567124806257</v>
      </c>
    </row>
    <row r="30" spans="2:28" x14ac:dyDescent="0.3">
      <c r="B30" t="s">
        <v>186</v>
      </c>
      <c r="C30" t="s">
        <v>187</v>
      </c>
      <c r="D30" s="105">
        <v>60973033.670000002</v>
      </c>
      <c r="E30" s="105">
        <v>55066799.700000003</v>
      </c>
      <c r="F30" s="105">
        <v>85186974.090000004</v>
      </c>
      <c r="G30" s="105">
        <v>98140080.969999999</v>
      </c>
      <c r="H30" s="105">
        <v>91662210.700000003</v>
      </c>
      <c r="I30" s="105">
        <v>52637838.700000003</v>
      </c>
      <c r="J30" s="105">
        <v>44785486.600000001</v>
      </c>
      <c r="K30" s="105">
        <v>41004319.609999999</v>
      </c>
      <c r="L30" s="105">
        <v>32318463</v>
      </c>
      <c r="M30" s="105">
        <v>21509858.100000001</v>
      </c>
      <c r="N30" s="107">
        <v>18427399.649999999</v>
      </c>
      <c r="O30" s="105">
        <v>19395323</v>
      </c>
      <c r="P30" s="105">
        <v>13123267</v>
      </c>
      <c r="Q30" s="105">
        <v>15710238</v>
      </c>
      <c r="R30" s="105">
        <v>16120723</v>
      </c>
      <c r="S30" s="105">
        <v>19376843</v>
      </c>
      <c r="T30" s="105">
        <v>14994247</v>
      </c>
      <c r="U30" s="105">
        <v>12562474</v>
      </c>
      <c r="V30" s="105">
        <v>21189553</v>
      </c>
      <c r="W30" s="105">
        <v>24017598</v>
      </c>
      <c r="X30" s="105">
        <v>15192495</v>
      </c>
      <c r="Y30" s="8">
        <v>-0.36744319727559771</v>
      </c>
      <c r="Z30" s="8">
        <v>-0.2159458070646493</v>
      </c>
      <c r="AA30" s="8">
        <v>-0.17554862386674289</v>
      </c>
      <c r="AB30" s="8">
        <v>-0.75083255522063641</v>
      </c>
    </row>
    <row r="31" spans="2:28" x14ac:dyDescent="0.3">
      <c r="B31" t="s">
        <v>188</v>
      </c>
      <c r="C31" t="s">
        <v>189</v>
      </c>
      <c r="D31" s="105">
        <v>28697669.550000001</v>
      </c>
      <c r="E31" s="105">
        <v>38198008</v>
      </c>
      <c r="F31" s="105">
        <v>105995260.64</v>
      </c>
      <c r="G31" s="105">
        <v>48070167.909999996</v>
      </c>
      <c r="H31" s="105">
        <v>85333336.200000003</v>
      </c>
      <c r="I31" s="105">
        <v>27306179</v>
      </c>
      <c r="J31" s="105">
        <v>7508563</v>
      </c>
      <c r="K31" s="105">
        <v>15497591</v>
      </c>
      <c r="L31" s="105">
        <v>6851368</v>
      </c>
      <c r="M31" s="105">
        <v>40696690.600000001</v>
      </c>
      <c r="N31" s="107">
        <v>9372009.8000000007</v>
      </c>
      <c r="O31" s="105">
        <v>15897814</v>
      </c>
      <c r="P31" s="105">
        <v>11288717</v>
      </c>
      <c r="Q31" s="105">
        <v>17048302</v>
      </c>
      <c r="R31" s="105">
        <v>12918152</v>
      </c>
      <c r="S31" s="105">
        <v>18903846</v>
      </c>
      <c r="T31" s="105">
        <v>14852338</v>
      </c>
      <c r="U31" s="105">
        <v>4931837</v>
      </c>
      <c r="V31" s="105">
        <v>7186492</v>
      </c>
      <c r="W31" s="105">
        <v>4994695</v>
      </c>
      <c r="X31" s="105">
        <v>20708764</v>
      </c>
      <c r="Y31" s="8">
        <v>3.1461518671310258</v>
      </c>
      <c r="Z31" s="8">
        <v>9.5478877684467056E-2</v>
      </c>
      <c r="AA31" s="8">
        <v>1.2096396015292259</v>
      </c>
      <c r="AB31" s="8">
        <v>-0.27838168308687627</v>
      </c>
    </row>
    <row r="32" spans="2:28" x14ac:dyDescent="0.3">
      <c r="B32" t="s">
        <v>190</v>
      </c>
      <c r="C32" t="s">
        <v>191</v>
      </c>
      <c r="D32" s="105">
        <v>30896255.379999999</v>
      </c>
      <c r="E32" s="105">
        <v>56785347.740000002</v>
      </c>
      <c r="F32" s="105">
        <v>47133702.450000003</v>
      </c>
      <c r="G32" s="105">
        <v>70267560.090000004</v>
      </c>
      <c r="H32" s="105">
        <v>116596526.98999999</v>
      </c>
      <c r="I32" s="105">
        <v>44153383</v>
      </c>
      <c r="J32" s="105">
        <v>36505699.420000002</v>
      </c>
      <c r="K32" s="105">
        <v>35134536</v>
      </c>
      <c r="L32" s="105">
        <v>38943692.549999997</v>
      </c>
      <c r="M32" s="105">
        <v>35515912</v>
      </c>
      <c r="N32" s="107">
        <v>16474823</v>
      </c>
      <c r="O32" s="105">
        <v>22857776.199999999</v>
      </c>
      <c r="P32" s="105">
        <v>6388782</v>
      </c>
      <c r="Q32" s="105">
        <v>8759280</v>
      </c>
      <c r="R32" s="105">
        <v>9186489</v>
      </c>
      <c r="S32" s="105">
        <v>10400080</v>
      </c>
      <c r="T32" s="105">
        <v>14556980</v>
      </c>
      <c r="U32" s="105">
        <v>19107032</v>
      </c>
      <c r="V32" s="105">
        <v>16677822</v>
      </c>
      <c r="W32" s="105">
        <v>18513950</v>
      </c>
      <c r="X32" s="105">
        <v>8313570</v>
      </c>
      <c r="Y32" s="8">
        <v>-0.55095644095398333</v>
      </c>
      <c r="Z32" s="8">
        <v>-0.20062441827370561</v>
      </c>
      <c r="AA32" s="8">
        <v>-0.49537727962236677</v>
      </c>
      <c r="AB32" s="8">
        <v>-0.73091981867221345</v>
      </c>
    </row>
    <row r="33" spans="2:28" x14ac:dyDescent="0.3">
      <c r="B33" t="s">
        <v>192</v>
      </c>
      <c r="C33" t="s">
        <v>193</v>
      </c>
      <c r="D33" s="105">
        <v>1381400</v>
      </c>
      <c r="E33" s="105">
        <v>2966396</v>
      </c>
      <c r="F33" s="105">
        <v>5690980</v>
      </c>
      <c r="G33" s="105">
        <v>2140605</v>
      </c>
      <c r="H33" s="105">
        <v>3667418</v>
      </c>
      <c r="I33" s="105">
        <v>1667221</v>
      </c>
      <c r="J33" s="105">
        <v>1273500</v>
      </c>
      <c r="K33" s="105">
        <v>2437280</v>
      </c>
      <c r="L33" s="105">
        <v>1952241</v>
      </c>
      <c r="M33" s="105">
        <v>2443560</v>
      </c>
      <c r="N33" s="107">
        <v>1417029</v>
      </c>
      <c r="O33" s="105">
        <v>1690345.44</v>
      </c>
      <c r="P33" s="105">
        <v>1248529</v>
      </c>
      <c r="Q33" s="105">
        <v>2117476</v>
      </c>
      <c r="R33" s="105">
        <v>1327448</v>
      </c>
      <c r="S33" s="105">
        <v>1013159</v>
      </c>
      <c r="T33" s="105">
        <v>1034165</v>
      </c>
      <c r="U33" s="105">
        <v>938438</v>
      </c>
      <c r="V33" s="105">
        <v>679450</v>
      </c>
      <c r="W33" s="105">
        <v>1818323</v>
      </c>
      <c r="X33" s="105">
        <v>1011570</v>
      </c>
      <c r="Y33" s="8">
        <v>-0.44367969827142922</v>
      </c>
      <c r="Z33" s="8">
        <v>-1.5683619254233121E-3</v>
      </c>
      <c r="AA33" s="8">
        <v>-0.28613317017506351</v>
      </c>
      <c r="AB33" s="8">
        <v>-0.26772115245403222</v>
      </c>
    </row>
    <row r="34" spans="2:28" x14ac:dyDescent="0.3">
      <c r="B34" t="s">
        <v>194</v>
      </c>
      <c r="C34" t="s">
        <v>195</v>
      </c>
      <c r="D34" s="105">
        <v>25449088.75</v>
      </c>
      <c r="E34" s="105">
        <v>24040617</v>
      </c>
      <c r="F34" s="105">
        <v>19150449</v>
      </c>
      <c r="G34" s="105">
        <v>38349505</v>
      </c>
      <c r="H34" s="105">
        <v>45715016</v>
      </c>
      <c r="I34" s="105">
        <v>18772722</v>
      </c>
      <c r="J34" s="105">
        <v>10465175</v>
      </c>
      <c r="K34" s="105">
        <v>20391724</v>
      </c>
      <c r="L34" s="105">
        <v>9270500</v>
      </c>
      <c r="M34" s="105">
        <v>7349672</v>
      </c>
      <c r="N34" s="107">
        <v>4710750</v>
      </c>
      <c r="O34" s="105">
        <v>9884023.2200000007</v>
      </c>
      <c r="P34" s="105">
        <v>1939077</v>
      </c>
      <c r="Q34" s="105">
        <v>4792569</v>
      </c>
      <c r="R34" s="105">
        <v>5178059</v>
      </c>
      <c r="S34" s="105">
        <v>3813298</v>
      </c>
      <c r="T34" s="105">
        <v>19240728</v>
      </c>
      <c r="U34" s="105">
        <v>5468716</v>
      </c>
      <c r="V34" s="105">
        <v>6793901</v>
      </c>
      <c r="W34" s="105">
        <v>5238164</v>
      </c>
      <c r="X34" s="105">
        <v>5766576</v>
      </c>
      <c r="Y34" s="8">
        <v>0.1008773303012276</v>
      </c>
      <c r="Z34" s="8">
        <v>0.51222799791676388</v>
      </c>
      <c r="AA34" s="8">
        <v>0.22413118930106671</v>
      </c>
      <c r="AB34" s="8">
        <v>-0.77340736807324784</v>
      </c>
    </row>
    <row r="35" spans="2:28" x14ac:dyDescent="0.3">
      <c r="B35" t="s">
        <v>196</v>
      </c>
      <c r="C35" t="s">
        <v>197</v>
      </c>
      <c r="D35" s="105">
        <v>60314200.649999999</v>
      </c>
      <c r="E35" s="105">
        <v>70689660</v>
      </c>
      <c r="F35" s="105">
        <v>86632240.569999993</v>
      </c>
      <c r="G35" s="105">
        <v>176622135.87</v>
      </c>
      <c r="H35" s="105">
        <v>139772607</v>
      </c>
      <c r="I35" s="105">
        <v>274455261.5</v>
      </c>
      <c r="J35" s="105">
        <v>74927785</v>
      </c>
      <c r="K35" s="105">
        <v>27846200.359999999</v>
      </c>
      <c r="L35" s="105">
        <v>48224576</v>
      </c>
      <c r="M35" s="105">
        <v>13017018</v>
      </c>
      <c r="N35" s="107">
        <v>14146996</v>
      </c>
      <c r="O35" s="105">
        <v>44079262</v>
      </c>
      <c r="P35" s="105">
        <v>16001677</v>
      </c>
      <c r="Q35" s="105">
        <v>22656356</v>
      </c>
      <c r="R35" s="105">
        <v>24241420</v>
      </c>
      <c r="S35" s="105">
        <v>22074883</v>
      </c>
      <c r="T35" s="105">
        <v>32967844</v>
      </c>
      <c r="U35" s="105">
        <v>24311805</v>
      </c>
      <c r="V35" s="105">
        <v>37609227</v>
      </c>
      <c r="W35" s="105">
        <v>19371196</v>
      </c>
      <c r="X35" s="105">
        <v>28786764</v>
      </c>
      <c r="Y35" s="8">
        <v>0.48606023087061828</v>
      </c>
      <c r="Z35" s="8">
        <v>0.30405058092493631</v>
      </c>
      <c r="AA35" s="8">
        <v>1.03483227110547</v>
      </c>
      <c r="AB35" s="8">
        <v>-0.52271996163808887</v>
      </c>
    </row>
    <row r="36" spans="2:28" x14ac:dyDescent="0.3">
      <c r="B36" t="s">
        <v>198</v>
      </c>
      <c r="C36" t="s">
        <v>199</v>
      </c>
      <c r="D36" s="105">
        <v>16145276.35</v>
      </c>
      <c r="E36" s="105">
        <v>19016149.109999999</v>
      </c>
      <c r="F36" s="105">
        <v>25887187.359999999</v>
      </c>
      <c r="G36" s="105">
        <v>111686013.5</v>
      </c>
      <c r="H36" s="105">
        <v>51328106.020000003</v>
      </c>
      <c r="I36" s="105">
        <v>18100020.5</v>
      </c>
      <c r="J36" s="105">
        <v>14313091</v>
      </c>
      <c r="K36" s="105">
        <v>10982664</v>
      </c>
      <c r="L36" s="105">
        <v>9132050</v>
      </c>
      <c r="M36" s="105">
        <v>6415701</v>
      </c>
      <c r="N36" s="107">
        <v>7097161</v>
      </c>
      <c r="O36" s="105">
        <v>15866068.199999999</v>
      </c>
      <c r="P36" s="105">
        <v>2795474</v>
      </c>
      <c r="Q36" s="105">
        <v>4484251</v>
      </c>
      <c r="R36" s="105">
        <v>8083026</v>
      </c>
      <c r="S36" s="105">
        <v>11168789</v>
      </c>
      <c r="T36" s="105">
        <v>9176813</v>
      </c>
      <c r="U36" s="105">
        <v>11618454</v>
      </c>
      <c r="V36" s="105">
        <v>14212390</v>
      </c>
      <c r="W36" s="105">
        <v>17268939</v>
      </c>
      <c r="X36" s="105">
        <v>3725758</v>
      </c>
      <c r="Y36" s="8">
        <v>-0.78425090273351472</v>
      </c>
      <c r="Z36" s="8">
        <v>-0.66641343121443164</v>
      </c>
      <c r="AA36" s="8">
        <v>-0.47503544022743738</v>
      </c>
      <c r="AB36" s="8">
        <v>-0.76923541479053092</v>
      </c>
    </row>
    <row r="37" spans="2:28" x14ac:dyDescent="0.3">
      <c r="B37" t="s">
        <v>200</v>
      </c>
      <c r="C37" t="s">
        <v>201</v>
      </c>
      <c r="D37" s="105">
        <v>4885967</v>
      </c>
      <c r="E37" s="105">
        <v>13862123</v>
      </c>
      <c r="F37" s="105">
        <v>27683050</v>
      </c>
      <c r="G37" s="105">
        <v>20901688</v>
      </c>
      <c r="H37" s="105">
        <v>21366987</v>
      </c>
      <c r="I37" s="105">
        <v>3375437</v>
      </c>
      <c r="J37" s="105">
        <v>6733787</v>
      </c>
      <c r="K37" s="105">
        <v>2189007</v>
      </c>
      <c r="L37" s="105">
        <v>2963801</v>
      </c>
      <c r="M37" s="105">
        <v>663950</v>
      </c>
      <c r="N37" s="107">
        <v>2685225</v>
      </c>
      <c r="O37" s="105">
        <v>1389401</v>
      </c>
      <c r="P37" s="105">
        <v>237780</v>
      </c>
      <c r="Q37" s="105">
        <v>3929346</v>
      </c>
      <c r="R37" s="105">
        <v>2402205</v>
      </c>
      <c r="S37" s="105">
        <v>4479500</v>
      </c>
      <c r="T37" s="105">
        <v>1332318</v>
      </c>
      <c r="U37" s="105">
        <v>2862400</v>
      </c>
      <c r="V37" s="105">
        <v>2341005</v>
      </c>
      <c r="W37" s="105">
        <v>995598</v>
      </c>
      <c r="X37" s="105">
        <v>2210900</v>
      </c>
      <c r="Y37" s="8">
        <v>1.2206754131687689</v>
      </c>
      <c r="Z37" s="8">
        <v>-0.50644045094318568</v>
      </c>
      <c r="AA37" s="8">
        <v>-0.1766425532311072</v>
      </c>
      <c r="AB37" s="8">
        <v>-0.54750001381507496</v>
      </c>
    </row>
    <row r="38" spans="2:28" x14ac:dyDescent="0.3">
      <c r="B38" t="s">
        <v>202</v>
      </c>
      <c r="C38" t="s">
        <v>203</v>
      </c>
      <c r="D38" s="105">
        <v>37930757.649999999</v>
      </c>
      <c r="E38" s="105">
        <v>66105744.719999999</v>
      </c>
      <c r="F38" s="105">
        <v>99647932</v>
      </c>
      <c r="G38" s="105">
        <v>54732400.439999998</v>
      </c>
      <c r="H38" s="105">
        <v>79144382.040000007</v>
      </c>
      <c r="I38" s="105">
        <v>16765104</v>
      </c>
      <c r="J38" s="105">
        <v>7401273</v>
      </c>
      <c r="K38" s="105">
        <v>11761160</v>
      </c>
      <c r="L38" s="105">
        <v>44669158.799999997</v>
      </c>
      <c r="M38" s="105">
        <v>17777973</v>
      </c>
      <c r="N38" s="107">
        <v>19579889</v>
      </c>
      <c r="O38" s="105">
        <v>9166113</v>
      </c>
      <c r="P38" s="105">
        <v>5253324</v>
      </c>
      <c r="Q38" s="105">
        <v>15657767</v>
      </c>
      <c r="R38" s="105">
        <v>7589059</v>
      </c>
      <c r="S38" s="105">
        <v>20459044</v>
      </c>
      <c r="T38" s="105">
        <v>12895733</v>
      </c>
      <c r="U38" s="105">
        <v>14870312</v>
      </c>
      <c r="V38" s="105">
        <v>14291728</v>
      </c>
      <c r="W38" s="105">
        <v>35296284</v>
      </c>
      <c r="X38" s="105">
        <v>19011711</v>
      </c>
      <c r="Y38" s="8">
        <v>-0.46136791623730128</v>
      </c>
      <c r="Z38" s="8">
        <v>-7.0742943805194414E-2</v>
      </c>
      <c r="AA38" s="8">
        <v>-2.901844847026458E-2</v>
      </c>
      <c r="AB38" s="8">
        <v>-0.49877850647151523</v>
      </c>
    </row>
    <row r="39" spans="2:28" x14ac:dyDescent="0.3">
      <c r="B39" s="40" t="s">
        <v>204</v>
      </c>
      <c r="C39" s="40" t="s">
        <v>205</v>
      </c>
      <c r="D39" s="106">
        <v>1079748815.6800001</v>
      </c>
      <c r="E39" s="106">
        <v>1417970290.27</v>
      </c>
      <c r="F39" s="106">
        <v>1816497379.47</v>
      </c>
      <c r="G39" s="106">
        <v>2333222953.4400001</v>
      </c>
      <c r="H39" s="106">
        <v>2379513253.79</v>
      </c>
      <c r="I39" s="106">
        <v>1277364359.4000001</v>
      </c>
      <c r="J39" s="106">
        <v>681113242.67999995</v>
      </c>
      <c r="K39" s="106">
        <v>686432160.80999994</v>
      </c>
      <c r="L39" s="106">
        <v>618636378.11000001</v>
      </c>
      <c r="M39" s="106">
        <v>487794968.13999999</v>
      </c>
      <c r="N39" s="108">
        <v>482164128.35000002</v>
      </c>
      <c r="O39" s="106">
        <v>571215110.44000006</v>
      </c>
      <c r="P39" s="106">
        <v>340914032.06999999</v>
      </c>
      <c r="Q39" s="106">
        <v>390877250</v>
      </c>
      <c r="R39" s="106">
        <v>471696416</v>
      </c>
      <c r="S39" s="106">
        <v>399122596</v>
      </c>
      <c r="T39" s="106">
        <v>393676622</v>
      </c>
      <c r="U39" s="106">
        <v>445552948</v>
      </c>
      <c r="V39" s="106">
        <v>493242743</v>
      </c>
      <c r="W39" s="106">
        <v>536769045</v>
      </c>
      <c r="X39" s="106">
        <v>365074163</v>
      </c>
      <c r="Y39" s="47">
        <v>-0.31986733139575879</v>
      </c>
      <c r="Z39" s="47">
        <v>-8.5308206904928019E-2</v>
      </c>
      <c r="AA39" s="47">
        <v>-0.24284254772475561</v>
      </c>
      <c r="AB39" s="47">
        <v>-0.66188973055730094</v>
      </c>
    </row>
    <row r="41" spans="2:28" ht="31.2" customHeight="1" x14ac:dyDescent="0.3">
      <c r="B41" s="124" t="s">
        <v>322</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row>
    <row r="43" spans="2:28" x14ac:dyDescent="0.3">
      <c r="B43" t="s">
        <v>206</v>
      </c>
      <c r="AB43" s="38" t="s">
        <v>207</v>
      </c>
    </row>
    <row r="44" spans="2:28" x14ac:dyDescent="0.3">
      <c r="B44" s="2" t="s">
        <v>208</v>
      </c>
      <c r="AB44" s="38" t="s">
        <v>209</v>
      </c>
    </row>
    <row r="45" spans="2:28" x14ac:dyDescent="0.3">
      <c r="AB45" s="38" t="s">
        <v>210</v>
      </c>
    </row>
    <row r="46" spans="2:28" x14ac:dyDescent="0.3">
      <c r="B46" s="2" t="s">
        <v>112</v>
      </c>
    </row>
  </sheetData>
  <mergeCells count="2">
    <mergeCell ref="B5:AB5"/>
    <mergeCell ref="B41:Y41"/>
  </mergeCells>
  <hyperlinks>
    <hyperlink ref="AB2" location="index!A1" display="return to index" xr:uid="{00000000-0004-0000-3A00-000000000000}"/>
    <hyperlink ref="B3" r:id="rId1" xr:uid="{00000000-0004-0000-3A00-000001000000}"/>
    <hyperlink ref="B44" r:id="rId2" xr:uid="{00000000-0004-0000-3A00-000002000000}"/>
    <hyperlink ref="B46" location="index!A1" display="return to index" xr:uid="{00000000-0004-0000-3A00-000003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4"/>
  <sheetViews>
    <sheetView showGridLines="0" workbookViewId="0">
      <pane ySplit="6" topLeftCell="A28" activePane="bottomLeft" state="frozen"/>
      <selection pane="bottomLeft"/>
    </sheetView>
  </sheetViews>
  <sheetFormatPr defaultRowHeight="14.4" x14ac:dyDescent="0.3"/>
  <cols>
    <col min="1" max="1" width="3.6640625" customWidth="1"/>
    <col min="2" max="2" width="21.44140625" bestFit="1" customWidth="1"/>
    <col min="3" max="3" width="13.33203125" customWidth="1"/>
    <col min="4" max="12" width="10.5546875" customWidth="1"/>
  </cols>
  <sheetData>
    <row r="1" spans="2:12" ht="10.199999999999999" customHeight="1" x14ac:dyDescent="0.3"/>
    <row r="2" spans="2:12" ht="17.399999999999999" x14ac:dyDescent="0.35">
      <c r="B2" s="1" t="s">
        <v>0</v>
      </c>
      <c r="L2" s="2" t="s">
        <v>112</v>
      </c>
    </row>
    <row r="3" spans="2:12" x14ac:dyDescent="0.3">
      <c r="B3" s="2" t="s">
        <v>1</v>
      </c>
    </row>
    <row r="5" spans="2:12" ht="30" customHeight="1" x14ac:dyDescent="0.3">
      <c r="B5" s="120" t="s">
        <v>8</v>
      </c>
      <c r="C5" s="120"/>
      <c r="D5" s="120"/>
      <c r="E5" s="120"/>
      <c r="F5" s="120"/>
      <c r="G5" s="120"/>
      <c r="H5" s="120"/>
      <c r="I5" s="120"/>
      <c r="J5" s="120"/>
      <c r="K5" s="120"/>
      <c r="L5" s="120"/>
    </row>
    <row r="6" spans="2:12" ht="34.950000000000003" customHeight="1" x14ac:dyDescent="0.3">
      <c r="B6" s="3" t="s">
        <v>114</v>
      </c>
      <c r="C6" s="7" t="s">
        <v>115</v>
      </c>
      <c r="D6" s="3" t="s">
        <v>215</v>
      </c>
      <c r="E6" s="3" t="s">
        <v>216</v>
      </c>
      <c r="F6" s="3" t="s">
        <v>217</v>
      </c>
      <c r="G6" s="3" t="s">
        <v>218</v>
      </c>
      <c r="H6" s="3" t="s">
        <v>219</v>
      </c>
      <c r="I6" s="3" t="s">
        <v>220</v>
      </c>
      <c r="J6" s="3" t="s">
        <v>221</v>
      </c>
      <c r="K6" s="3" t="s">
        <v>222</v>
      </c>
      <c r="L6" s="3" t="s">
        <v>223</v>
      </c>
    </row>
    <row r="7" spans="2:12" x14ac:dyDescent="0.3">
      <c r="B7" t="s">
        <v>140</v>
      </c>
      <c r="C7" t="s">
        <v>141</v>
      </c>
      <c r="D7" s="5">
        <v>58000</v>
      </c>
      <c r="E7" s="5">
        <v>77000</v>
      </c>
      <c r="F7" s="5">
        <v>95000</v>
      </c>
      <c r="G7" s="5">
        <v>120000</v>
      </c>
      <c r="H7" s="5">
        <v>140000</v>
      </c>
      <c r="I7" s="5">
        <v>169950</v>
      </c>
      <c r="J7" s="5">
        <v>210000</v>
      </c>
      <c r="K7" s="5">
        <v>259000</v>
      </c>
      <c r="L7" s="5">
        <v>342500</v>
      </c>
    </row>
    <row r="8" spans="2:12" x14ac:dyDescent="0.3">
      <c r="B8" t="s">
        <v>142</v>
      </c>
      <c r="C8" t="s">
        <v>143</v>
      </c>
      <c r="D8" s="5">
        <v>90000</v>
      </c>
      <c r="E8" s="5">
        <v>120000</v>
      </c>
      <c r="F8" s="5">
        <v>150000</v>
      </c>
      <c r="G8" s="5">
        <v>178311.2</v>
      </c>
      <c r="H8" s="5">
        <v>205000</v>
      </c>
      <c r="I8" s="5">
        <v>240000</v>
      </c>
      <c r="J8" s="5">
        <v>275000</v>
      </c>
      <c r="K8" s="5">
        <v>319950</v>
      </c>
      <c r="L8" s="5">
        <v>385000</v>
      </c>
    </row>
    <row r="9" spans="2:12" x14ac:dyDescent="0.3">
      <c r="B9" t="s">
        <v>144</v>
      </c>
      <c r="C9" t="s">
        <v>145</v>
      </c>
      <c r="D9" s="5">
        <v>70000</v>
      </c>
      <c r="E9" s="5">
        <v>95450</v>
      </c>
      <c r="F9" s="5">
        <v>120000</v>
      </c>
      <c r="G9" s="5">
        <v>145000</v>
      </c>
      <c r="H9" s="5">
        <v>175000</v>
      </c>
      <c r="I9" s="5">
        <v>200000</v>
      </c>
      <c r="J9" s="5">
        <v>230098.4</v>
      </c>
      <c r="K9" s="5">
        <v>270000</v>
      </c>
      <c r="L9" s="5">
        <v>329980</v>
      </c>
    </row>
    <row r="10" spans="2:12" x14ac:dyDescent="0.3">
      <c r="B10" t="s">
        <v>146</v>
      </c>
      <c r="C10" t="s">
        <v>147</v>
      </c>
      <c r="D10" s="5">
        <v>64822.000000000007</v>
      </c>
      <c r="E10" s="5">
        <v>95000</v>
      </c>
      <c r="F10" s="5">
        <v>120000</v>
      </c>
      <c r="G10" s="5">
        <v>145000</v>
      </c>
      <c r="H10" s="5">
        <v>175000</v>
      </c>
      <c r="I10" s="5">
        <v>215000</v>
      </c>
      <c r="J10" s="5">
        <v>262000</v>
      </c>
      <c r="K10" s="5">
        <v>330200.00000000012</v>
      </c>
      <c r="L10" s="5">
        <v>408800.00000000017</v>
      </c>
    </row>
    <row r="11" spans="2:12" x14ac:dyDescent="0.3">
      <c r="B11" t="s">
        <v>148</v>
      </c>
      <c r="C11" t="s">
        <v>149</v>
      </c>
      <c r="D11" s="5">
        <v>156450</v>
      </c>
      <c r="E11" s="5">
        <v>182000</v>
      </c>
      <c r="F11" s="5">
        <v>210000</v>
      </c>
      <c r="G11" s="5">
        <v>237000</v>
      </c>
      <c r="H11" s="5">
        <v>270000</v>
      </c>
      <c r="I11" s="5">
        <v>309995</v>
      </c>
      <c r="J11" s="5">
        <v>358000</v>
      </c>
      <c r="K11" s="5">
        <v>430000</v>
      </c>
      <c r="L11" s="5">
        <v>560000</v>
      </c>
    </row>
    <row r="12" spans="2:12" x14ac:dyDescent="0.3">
      <c r="B12" t="s">
        <v>150</v>
      </c>
      <c r="C12" t="s">
        <v>151</v>
      </c>
      <c r="D12" s="5">
        <v>75000</v>
      </c>
      <c r="E12" s="5">
        <v>92177.600000000006</v>
      </c>
      <c r="F12" s="5">
        <v>110000</v>
      </c>
      <c r="G12" s="5">
        <v>124800</v>
      </c>
      <c r="H12" s="5">
        <v>140000</v>
      </c>
      <c r="I12" s="5">
        <v>175000</v>
      </c>
      <c r="J12" s="5">
        <v>215000</v>
      </c>
      <c r="K12" s="5">
        <v>260000</v>
      </c>
      <c r="L12" s="5">
        <v>325065.40000000002</v>
      </c>
    </row>
    <row r="13" spans="2:12" x14ac:dyDescent="0.3">
      <c r="B13" t="s">
        <v>152</v>
      </c>
      <c r="C13" t="s">
        <v>153</v>
      </c>
      <c r="D13" s="5">
        <v>75000</v>
      </c>
      <c r="E13" s="5">
        <v>91000</v>
      </c>
      <c r="F13" s="5">
        <v>113600</v>
      </c>
      <c r="G13" s="5">
        <v>130085</v>
      </c>
      <c r="H13" s="5">
        <v>155000</v>
      </c>
      <c r="I13" s="5">
        <v>180000</v>
      </c>
      <c r="J13" s="5">
        <v>210000</v>
      </c>
      <c r="K13" s="5">
        <v>257800.00000000009</v>
      </c>
      <c r="L13" s="5">
        <v>330000</v>
      </c>
    </row>
    <row r="14" spans="2:12" x14ac:dyDescent="0.3">
      <c r="B14" t="s">
        <v>154</v>
      </c>
      <c r="C14" t="s">
        <v>155</v>
      </c>
      <c r="D14" s="5">
        <v>66000</v>
      </c>
      <c r="E14" s="5">
        <v>83000</v>
      </c>
      <c r="F14" s="5">
        <v>100000</v>
      </c>
      <c r="G14" s="5">
        <v>119000</v>
      </c>
      <c r="H14" s="5">
        <v>135000</v>
      </c>
      <c r="I14" s="5">
        <v>165000</v>
      </c>
      <c r="J14" s="5">
        <v>198199.99999999991</v>
      </c>
      <c r="K14" s="5">
        <v>240000</v>
      </c>
      <c r="L14" s="5">
        <v>300000</v>
      </c>
    </row>
    <row r="15" spans="2:12" x14ac:dyDescent="0.3">
      <c r="B15" t="s">
        <v>156</v>
      </c>
      <c r="C15" t="s">
        <v>157</v>
      </c>
      <c r="D15" s="5">
        <v>43000</v>
      </c>
      <c r="E15" s="5">
        <v>61192.000000000007</v>
      </c>
      <c r="F15" s="5">
        <v>78827.999999999985</v>
      </c>
      <c r="G15" s="5">
        <v>95000</v>
      </c>
      <c r="H15" s="5">
        <v>117000</v>
      </c>
      <c r="I15" s="5">
        <v>153060</v>
      </c>
      <c r="J15" s="5">
        <v>190000</v>
      </c>
      <c r="K15" s="5">
        <v>231999</v>
      </c>
      <c r="L15" s="5">
        <v>300000</v>
      </c>
    </row>
    <row r="16" spans="2:12" x14ac:dyDescent="0.3">
      <c r="B16" t="s">
        <v>158</v>
      </c>
      <c r="C16" t="s">
        <v>159</v>
      </c>
      <c r="D16" s="5">
        <v>115350</v>
      </c>
      <c r="E16" s="5">
        <v>153466.20000000001</v>
      </c>
      <c r="F16" s="5">
        <v>185000</v>
      </c>
      <c r="G16" s="5">
        <v>219000</v>
      </c>
      <c r="H16" s="5">
        <v>260000</v>
      </c>
      <c r="I16" s="5">
        <v>297810.99999999988</v>
      </c>
      <c r="J16" s="5">
        <v>352452.7</v>
      </c>
      <c r="K16" s="5">
        <v>413064.00000000012</v>
      </c>
      <c r="L16" s="5">
        <v>549996.5</v>
      </c>
    </row>
    <row r="17" spans="2:12" x14ac:dyDescent="0.3">
      <c r="B17" t="s">
        <v>160</v>
      </c>
      <c r="C17" t="s">
        <v>161</v>
      </c>
      <c r="D17" s="5">
        <v>155000</v>
      </c>
      <c r="E17" s="5">
        <v>183000</v>
      </c>
      <c r="F17" s="5">
        <v>216999</v>
      </c>
      <c r="G17" s="5">
        <v>250000</v>
      </c>
      <c r="H17" s="5">
        <v>283227</v>
      </c>
      <c r="I17" s="5">
        <v>320000</v>
      </c>
      <c r="J17" s="5">
        <v>365000</v>
      </c>
      <c r="K17" s="5">
        <v>415448.00000000012</v>
      </c>
      <c r="L17" s="5">
        <v>530000</v>
      </c>
    </row>
    <row r="18" spans="2:12" x14ac:dyDescent="0.3">
      <c r="B18" t="s">
        <v>162</v>
      </c>
      <c r="C18" t="s">
        <v>163</v>
      </c>
      <c r="D18" s="5">
        <v>115000</v>
      </c>
      <c r="E18" s="5">
        <v>160000</v>
      </c>
      <c r="F18" s="5">
        <v>197100</v>
      </c>
      <c r="G18" s="5">
        <v>240000</v>
      </c>
      <c r="H18" s="5">
        <v>280000</v>
      </c>
      <c r="I18" s="5">
        <v>332500</v>
      </c>
      <c r="J18" s="5">
        <v>384999.5</v>
      </c>
      <c r="K18" s="5">
        <v>455000</v>
      </c>
      <c r="L18" s="5">
        <v>596498.49999999977</v>
      </c>
    </row>
    <row r="19" spans="2:12" x14ac:dyDescent="0.3">
      <c r="B19" t="s">
        <v>164</v>
      </c>
      <c r="C19" t="s">
        <v>165</v>
      </c>
      <c r="D19" s="5">
        <v>76500</v>
      </c>
      <c r="E19" s="5">
        <v>97500</v>
      </c>
      <c r="F19" s="5">
        <v>119000</v>
      </c>
      <c r="G19" s="5">
        <v>135000</v>
      </c>
      <c r="H19" s="5">
        <v>153506.5</v>
      </c>
      <c r="I19" s="5">
        <v>180000</v>
      </c>
      <c r="J19" s="5">
        <v>218000</v>
      </c>
      <c r="K19" s="5">
        <v>267000</v>
      </c>
      <c r="L19" s="5">
        <v>330750</v>
      </c>
    </row>
    <row r="20" spans="2:12" x14ac:dyDescent="0.3">
      <c r="B20" t="s">
        <v>166</v>
      </c>
      <c r="C20" t="s">
        <v>167</v>
      </c>
      <c r="D20" s="5">
        <v>75000</v>
      </c>
      <c r="E20" s="5">
        <v>96000</v>
      </c>
      <c r="F20" s="5">
        <v>117000</v>
      </c>
      <c r="G20" s="5">
        <v>137084</v>
      </c>
      <c r="H20" s="5">
        <v>168000</v>
      </c>
      <c r="I20" s="5">
        <v>202500</v>
      </c>
      <c r="J20" s="5">
        <v>242000</v>
      </c>
      <c r="K20" s="5">
        <v>291120.00000000012</v>
      </c>
      <c r="L20" s="5">
        <v>365000</v>
      </c>
    </row>
    <row r="21" spans="2:12" x14ac:dyDescent="0.3">
      <c r="B21" t="s">
        <v>168</v>
      </c>
      <c r="C21" t="s">
        <v>169</v>
      </c>
      <c r="D21" s="5">
        <v>88000</v>
      </c>
      <c r="E21" s="5">
        <v>112000</v>
      </c>
      <c r="F21" s="5">
        <v>132000</v>
      </c>
      <c r="G21" s="5">
        <v>153000</v>
      </c>
      <c r="H21" s="5">
        <v>175500</v>
      </c>
      <c r="I21" s="5">
        <v>200000</v>
      </c>
      <c r="J21" s="5">
        <v>230000</v>
      </c>
      <c r="K21" s="5">
        <v>275000</v>
      </c>
      <c r="L21" s="5">
        <v>360000</v>
      </c>
    </row>
    <row r="22" spans="2:12" x14ac:dyDescent="0.3">
      <c r="B22" t="s">
        <v>170</v>
      </c>
      <c r="C22" t="s">
        <v>171</v>
      </c>
      <c r="D22" s="5">
        <v>105000</v>
      </c>
      <c r="E22" s="5">
        <v>130000</v>
      </c>
      <c r="F22" s="5">
        <v>155000</v>
      </c>
      <c r="G22" s="5">
        <v>180000</v>
      </c>
      <c r="H22" s="5">
        <v>205000</v>
      </c>
      <c r="I22" s="5">
        <v>235000</v>
      </c>
      <c r="J22" s="5">
        <v>268000</v>
      </c>
      <c r="K22" s="5">
        <v>310700.00000000012</v>
      </c>
      <c r="L22" s="5">
        <v>376025.00000000017</v>
      </c>
    </row>
    <row r="23" spans="2:12" x14ac:dyDescent="0.3">
      <c r="B23" t="s">
        <v>172</v>
      </c>
      <c r="C23" t="s">
        <v>173</v>
      </c>
      <c r="D23" s="5">
        <v>39000</v>
      </c>
      <c r="E23" s="5">
        <v>55000</v>
      </c>
      <c r="F23" s="5">
        <v>75000</v>
      </c>
      <c r="G23" s="5">
        <v>90000</v>
      </c>
      <c r="H23" s="5">
        <v>107108</v>
      </c>
      <c r="I23" s="5">
        <v>125000</v>
      </c>
      <c r="J23" s="5">
        <v>160000</v>
      </c>
      <c r="K23" s="5">
        <v>201000.00000000009</v>
      </c>
      <c r="L23" s="5">
        <v>289710.00000000029</v>
      </c>
    </row>
    <row r="24" spans="2:12" x14ac:dyDescent="0.3">
      <c r="B24" t="s">
        <v>174</v>
      </c>
      <c r="C24" t="s">
        <v>175</v>
      </c>
      <c r="D24" s="5">
        <v>146416</v>
      </c>
      <c r="E24" s="5">
        <v>170000</v>
      </c>
      <c r="F24" s="5">
        <v>190135.5</v>
      </c>
      <c r="G24" s="5">
        <v>225000</v>
      </c>
      <c r="H24" s="5">
        <v>255000</v>
      </c>
      <c r="I24" s="5">
        <v>297000</v>
      </c>
      <c r="J24" s="5">
        <v>347414</v>
      </c>
      <c r="K24" s="5">
        <v>398995</v>
      </c>
      <c r="L24" s="5">
        <v>457995</v>
      </c>
    </row>
    <row r="25" spans="2:12" x14ac:dyDescent="0.3">
      <c r="B25" t="s">
        <v>176</v>
      </c>
      <c r="C25" t="s">
        <v>177</v>
      </c>
      <c r="D25" s="5">
        <v>100000</v>
      </c>
      <c r="E25" s="5">
        <v>125000</v>
      </c>
      <c r="F25" s="5">
        <v>140500</v>
      </c>
      <c r="G25" s="5">
        <v>162500</v>
      </c>
      <c r="H25" s="5">
        <v>188250</v>
      </c>
      <c r="I25" s="5">
        <v>220000</v>
      </c>
      <c r="J25" s="5">
        <v>250000</v>
      </c>
      <c r="K25" s="5">
        <v>285000</v>
      </c>
      <c r="L25" s="5">
        <v>340000</v>
      </c>
    </row>
    <row r="26" spans="2:12" x14ac:dyDescent="0.3">
      <c r="B26" t="s">
        <v>178</v>
      </c>
      <c r="C26" t="s">
        <v>179</v>
      </c>
      <c r="D26" s="5">
        <v>85050</v>
      </c>
      <c r="E26" s="5">
        <v>106000</v>
      </c>
      <c r="F26" s="5">
        <v>120000</v>
      </c>
      <c r="G26" s="5">
        <v>135400</v>
      </c>
      <c r="H26" s="5">
        <v>156250</v>
      </c>
      <c r="I26" s="5">
        <v>171830</v>
      </c>
      <c r="J26" s="5">
        <v>195000</v>
      </c>
      <c r="K26" s="5">
        <v>215000</v>
      </c>
      <c r="L26" s="5">
        <v>269500.00000000017</v>
      </c>
    </row>
    <row r="27" spans="2:12" x14ac:dyDescent="0.3">
      <c r="B27" t="s">
        <v>180</v>
      </c>
      <c r="C27" t="s">
        <v>181</v>
      </c>
      <c r="D27" s="5">
        <v>53000</v>
      </c>
      <c r="E27" s="5">
        <v>70000</v>
      </c>
      <c r="F27" s="5">
        <v>83500</v>
      </c>
      <c r="G27" s="5">
        <v>99599.400000000023</v>
      </c>
      <c r="H27" s="5">
        <v>122997.5</v>
      </c>
      <c r="I27" s="5">
        <v>155000</v>
      </c>
      <c r="J27" s="5">
        <v>190000</v>
      </c>
      <c r="K27" s="5">
        <v>236200.00000000009</v>
      </c>
      <c r="L27" s="5">
        <v>289094.99999999988</v>
      </c>
    </row>
    <row r="28" spans="2:12" x14ac:dyDescent="0.3">
      <c r="B28" t="s">
        <v>182</v>
      </c>
      <c r="C28" t="s">
        <v>183</v>
      </c>
      <c r="D28" s="5">
        <v>65000</v>
      </c>
      <c r="E28" s="5">
        <v>85000</v>
      </c>
      <c r="F28" s="5">
        <v>100000</v>
      </c>
      <c r="G28" s="5">
        <v>117000</v>
      </c>
      <c r="H28" s="5">
        <v>135000</v>
      </c>
      <c r="I28" s="5">
        <v>165000</v>
      </c>
      <c r="J28" s="5">
        <v>205000</v>
      </c>
      <c r="K28" s="5">
        <v>247995</v>
      </c>
      <c r="L28" s="5">
        <v>309995</v>
      </c>
    </row>
    <row r="29" spans="2:12" x14ac:dyDescent="0.3">
      <c r="B29" t="s">
        <v>184</v>
      </c>
      <c r="C29" t="s">
        <v>185</v>
      </c>
      <c r="D29" s="5">
        <v>100800</v>
      </c>
      <c r="E29" s="5">
        <v>137700</v>
      </c>
      <c r="F29" s="5">
        <v>150270</v>
      </c>
      <c r="G29" s="5">
        <v>167950</v>
      </c>
      <c r="H29" s="5">
        <v>185000</v>
      </c>
      <c r="I29" s="5">
        <v>214400</v>
      </c>
      <c r="J29" s="5">
        <v>245000</v>
      </c>
      <c r="K29" s="5">
        <v>280000</v>
      </c>
      <c r="L29" s="5">
        <v>330240</v>
      </c>
    </row>
    <row r="30" spans="2:12" x14ac:dyDescent="0.3">
      <c r="B30" t="s">
        <v>186</v>
      </c>
      <c r="C30" t="s">
        <v>187</v>
      </c>
      <c r="D30" s="5">
        <v>93000</v>
      </c>
      <c r="E30" s="5">
        <v>131500</v>
      </c>
      <c r="F30" s="5">
        <v>160000</v>
      </c>
      <c r="G30" s="5">
        <v>189790</v>
      </c>
      <c r="H30" s="5">
        <v>220000</v>
      </c>
      <c r="I30" s="5">
        <v>250000</v>
      </c>
      <c r="J30" s="5">
        <v>287500</v>
      </c>
      <c r="K30" s="5">
        <v>332500</v>
      </c>
      <c r="L30" s="5">
        <v>410000</v>
      </c>
    </row>
    <row r="31" spans="2:12" x14ac:dyDescent="0.3">
      <c r="B31" t="s">
        <v>188</v>
      </c>
      <c r="C31" t="s">
        <v>189</v>
      </c>
      <c r="D31" s="5">
        <v>60000</v>
      </c>
      <c r="E31" s="5">
        <v>80000</v>
      </c>
      <c r="F31" s="5">
        <v>100000</v>
      </c>
      <c r="G31" s="5">
        <v>123200</v>
      </c>
      <c r="H31" s="5">
        <v>145000</v>
      </c>
      <c r="I31" s="5">
        <v>177500</v>
      </c>
      <c r="J31" s="5">
        <v>220000</v>
      </c>
      <c r="K31" s="5">
        <v>269700.00000000029</v>
      </c>
      <c r="L31" s="5">
        <v>358900.00000000012</v>
      </c>
    </row>
    <row r="32" spans="2:12" x14ac:dyDescent="0.3">
      <c r="B32" t="s">
        <v>190</v>
      </c>
      <c r="C32" t="s">
        <v>191</v>
      </c>
      <c r="D32" s="5">
        <v>66500</v>
      </c>
      <c r="E32" s="5">
        <v>93200.000000000044</v>
      </c>
      <c r="F32" s="5">
        <v>120000</v>
      </c>
      <c r="G32" s="5">
        <v>145000</v>
      </c>
      <c r="H32" s="5">
        <v>172500</v>
      </c>
      <c r="I32" s="5">
        <v>216000</v>
      </c>
      <c r="J32" s="5">
        <v>265000</v>
      </c>
      <c r="K32" s="5">
        <v>325000</v>
      </c>
      <c r="L32" s="5">
        <v>437000.00000000052</v>
      </c>
    </row>
    <row r="33" spans="2:12" x14ac:dyDescent="0.3">
      <c r="B33" t="s">
        <v>192</v>
      </c>
      <c r="C33" t="s">
        <v>193</v>
      </c>
      <c r="D33" s="5">
        <v>81830</v>
      </c>
      <c r="E33" s="5">
        <v>126880</v>
      </c>
      <c r="F33" s="5">
        <v>150000</v>
      </c>
      <c r="G33" s="5">
        <v>170000</v>
      </c>
      <c r="H33" s="5">
        <v>182750</v>
      </c>
      <c r="I33" s="5">
        <v>200000</v>
      </c>
      <c r="J33" s="5">
        <v>227750</v>
      </c>
      <c r="K33" s="5">
        <v>273100</v>
      </c>
      <c r="L33" s="5">
        <v>305700</v>
      </c>
    </row>
    <row r="34" spans="2:12" x14ac:dyDescent="0.3">
      <c r="B34" t="s">
        <v>194</v>
      </c>
      <c r="C34" t="s">
        <v>195</v>
      </c>
      <c r="D34" s="5">
        <v>65000</v>
      </c>
      <c r="E34" s="5">
        <v>86600.000000000029</v>
      </c>
      <c r="F34" s="5">
        <v>110995</v>
      </c>
      <c r="G34" s="5">
        <v>135000</v>
      </c>
      <c r="H34" s="5">
        <v>165000</v>
      </c>
      <c r="I34" s="5">
        <v>200000</v>
      </c>
      <c r="J34" s="5">
        <v>243049.99999999991</v>
      </c>
      <c r="K34" s="5">
        <v>290062.8</v>
      </c>
      <c r="L34" s="5">
        <v>373676.00000000029</v>
      </c>
    </row>
    <row r="35" spans="2:12" x14ac:dyDescent="0.3">
      <c r="B35" t="s">
        <v>196</v>
      </c>
      <c r="C35" t="s">
        <v>197</v>
      </c>
      <c r="D35" s="5">
        <v>70000</v>
      </c>
      <c r="E35" s="5">
        <v>90550</v>
      </c>
      <c r="F35" s="5">
        <v>115875</v>
      </c>
      <c r="G35" s="5">
        <v>135500</v>
      </c>
      <c r="H35" s="5">
        <v>161500</v>
      </c>
      <c r="I35" s="5">
        <v>195000</v>
      </c>
      <c r="J35" s="5">
        <v>235000</v>
      </c>
      <c r="K35" s="5">
        <v>280000</v>
      </c>
      <c r="L35" s="5">
        <v>350000</v>
      </c>
    </row>
    <row r="36" spans="2:12" x14ac:dyDescent="0.3">
      <c r="B36" t="s">
        <v>198</v>
      </c>
      <c r="C36" t="s">
        <v>199</v>
      </c>
      <c r="D36" s="5">
        <v>110000</v>
      </c>
      <c r="E36" s="5">
        <v>132500</v>
      </c>
      <c r="F36" s="5">
        <v>151151</v>
      </c>
      <c r="G36" s="5">
        <v>175000</v>
      </c>
      <c r="H36" s="5">
        <v>205000</v>
      </c>
      <c r="I36" s="5">
        <v>245000</v>
      </c>
      <c r="J36" s="5">
        <v>295000</v>
      </c>
      <c r="K36" s="5">
        <v>356000</v>
      </c>
      <c r="L36" s="5">
        <v>465000</v>
      </c>
    </row>
    <row r="37" spans="2:12" x14ac:dyDescent="0.3">
      <c r="B37" t="s">
        <v>200</v>
      </c>
      <c r="C37" t="s">
        <v>201</v>
      </c>
      <c r="D37" s="12">
        <v>62000</v>
      </c>
      <c r="E37" s="12">
        <v>75000</v>
      </c>
      <c r="F37" s="12">
        <v>89000</v>
      </c>
      <c r="G37" s="12">
        <v>105000</v>
      </c>
      <c r="H37" s="12">
        <v>121000</v>
      </c>
      <c r="I37" s="12">
        <v>140000</v>
      </c>
      <c r="J37" s="12">
        <v>175000</v>
      </c>
      <c r="K37" s="12">
        <v>219599.99999999991</v>
      </c>
      <c r="L37" s="12">
        <v>270000</v>
      </c>
    </row>
    <row r="38" spans="2:12" x14ac:dyDescent="0.3">
      <c r="B38" s="57" t="s">
        <v>202</v>
      </c>
      <c r="C38" s="57" t="s">
        <v>203</v>
      </c>
      <c r="D38" s="58">
        <v>108000</v>
      </c>
      <c r="E38" s="58">
        <v>132180</v>
      </c>
      <c r="F38" s="58">
        <v>150000</v>
      </c>
      <c r="G38" s="58">
        <v>171000</v>
      </c>
      <c r="H38" s="58">
        <v>200000</v>
      </c>
      <c r="I38" s="58">
        <v>239995</v>
      </c>
      <c r="J38" s="58">
        <v>278995</v>
      </c>
      <c r="K38" s="58">
        <v>329995</v>
      </c>
      <c r="L38" s="58">
        <v>400000</v>
      </c>
    </row>
    <row r="41" spans="2:12" x14ac:dyDescent="0.3">
      <c r="B41" t="s">
        <v>206</v>
      </c>
      <c r="L41" s="38" t="s">
        <v>207</v>
      </c>
    </row>
    <row r="42" spans="2:12" x14ac:dyDescent="0.3">
      <c r="B42" s="2" t="s">
        <v>208</v>
      </c>
      <c r="L42" s="38" t="s">
        <v>209</v>
      </c>
    </row>
    <row r="43" spans="2:12" x14ac:dyDescent="0.3">
      <c r="L43" s="38" t="s">
        <v>210</v>
      </c>
    </row>
    <row r="44" spans="2:12" x14ac:dyDescent="0.3">
      <c r="B44" s="2" t="s">
        <v>112</v>
      </c>
    </row>
  </sheetData>
  <mergeCells count="1">
    <mergeCell ref="B5:L5"/>
  </mergeCells>
  <hyperlinks>
    <hyperlink ref="L2" location="index!A1" display="return to index" xr:uid="{00000000-0004-0000-0500-000000000000}"/>
    <hyperlink ref="B3" r:id="rId1" xr:uid="{00000000-0004-0000-0500-000001000000}"/>
    <hyperlink ref="B42" r:id="rId2" xr:uid="{00000000-0004-0000-0500-000002000000}"/>
    <hyperlink ref="B44" location="index!A1" display="return to index" xr:uid="{00000000-0004-0000-05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3"/>
  <sheetViews>
    <sheetView showGridLines="0" workbookViewId="0">
      <pane ySplit="6" topLeftCell="A7" activePane="bottomLeft" state="frozen"/>
      <selection pane="bottomLeft"/>
    </sheetView>
  </sheetViews>
  <sheetFormatPr defaultRowHeight="14.4" x14ac:dyDescent="0.3"/>
  <cols>
    <col min="1" max="1" width="3.6640625" customWidth="1"/>
    <col min="2" max="2" width="11.109375" customWidth="1"/>
    <col min="3" max="3" width="10.5546875" customWidth="1"/>
    <col min="4" max="4" width="11.33203125" bestFit="1" customWidth="1"/>
    <col min="5" max="5" width="11.6640625" customWidth="1"/>
  </cols>
  <sheetData>
    <row r="1" spans="2:5" ht="10.199999999999999" customHeight="1" x14ac:dyDescent="0.3"/>
    <row r="2" spans="2:5" ht="17.399999999999999" x14ac:dyDescent="0.35">
      <c r="B2" s="1" t="s">
        <v>0</v>
      </c>
      <c r="E2" s="2" t="s">
        <v>112</v>
      </c>
    </row>
    <row r="3" spans="2:5" x14ac:dyDescent="0.3">
      <c r="B3" s="2" t="s">
        <v>1</v>
      </c>
    </row>
    <row r="5" spans="2:5" ht="30" customHeight="1" x14ac:dyDescent="0.3">
      <c r="B5" s="120" t="s">
        <v>9</v>
      </c>
      <c r="C5" s="120"/>
      <c r="D5" s="120"/>
      <c r="E5" s="120"/>
    </row>
    <row r="6" spans="2:5" ht="28.2" customHeight="1" x14ac:dyDescent="0.3">
      <c r="B6" s="54" t="s">
        <v>214</v>
      </c>
      <c r="C6" s="54" t="s">
        <v>224</v>
      </c>
      <c r="D6" s="54" t="s">
        <v>225</v>
      </c>
      <c r="E6" s="54" t="s">
        <v>226</v>
      </c>
    </row>
    <row r="7" spans="2:5" x14ac:dyDescent="0.3">
      <c r="B7" t="s">
        <v>116</v>
      </c>
      <c r="C7" s="5">
        <v>43000</v>
      </c>
      <c r="D7" s="5">
        <v>75000</v>
      </c>
      <c r="E7" s="5">
        <v>125000</v>
      </c>
    </row>
    <row r="8" spans="2:5" x14ac:dyDescent="0.3">
      <c r="B8" t="s">
        <v>117</v>
      </c>
      <c r="C8" s="5">
        <v>52000</v>
      </c>
      <c r="D8" s="5">
        <v>88000</v>
      </c>
      <c r="E8" s="5">
        <v>145000</v>
      </c>
    </row>
    <row r="9" spans="2:5" x14ac:dyDescent="0.3">
      <c r="B9" t="s">
        <v>118</v>
      </c>
      <c r="C9" s="5">
        <v>65750</v>
      </c>
      <c r="D9" s="5">
        <v>100500</v>
      </c>
      <c r="E9" s="5">
        <v>159000</v>
      </c>
    </row>
    <row r="10" spans="2:5" x14ac:dyDescent="0.3">
      <c r="B10" t="s">
        <v>119</v>
      </c>
      <c r="C10" s="5">
        <v>78000</v>
      </c>
      <c r="D10" s="5">
        <v>117995</v>
      </c>
      <c r="E10" s="5">
        <v>175000</v>
      </c>
    </row>
    <row r="11" spans="2:5" x14ac:dyDescent="0.3">
      <c r="B11" t="s">
        <v>120</v>
      </c>
      <c r="C11" s="5">
        <v>89000</v>
      </c>
      <c r="D11" s="5">
        <v>130000</v>
      </c>
      <c r="E11" s="5">
        <v>190000</v>
      </c>
    </row>
    <row r="12" spans="2:5" x14ac:dyDescent="0.3">
      <c r="B12" t="s">
        <v>121</v>
      </c>
      <c r="C12" s="5">
        <v>86000</v>
      </c>
      <c r="D12" s="5">
        <v>128000</v>
      </c>
      <c r="E12" s="5">
        <v>190000</v>
      </c>
    </row>
    <row r="13" spans="2:5" x14ac:dyDescent="0.3">
      <c r="B13" t="s">
        <v>122</v>
      </c>
      <c r="C13" s="5">
        <v>85000</v>
      </c>
      <c r="D13" s="5">
        <v>127500</v>
      </c>
      <c r="E13" s="5">
        <v>185000</v>
      </c>
    </row>
    <row r="14" spans="2:5" x14ac:dyDescent="0.3">
      <c r="B14" t="s">
        <v>123</v>
      </c>
      <c r="C14" s="5">
        <v>85000</v>
      </c>
      <c r="D14" s="5">
        <v>128000</v>
      </c>
      <c r="E14" s="5">
        <v>195000</v>
      </c>
    </row>
    <row r="15" spans="2:5" x14ac:dyDescent="0.3">
      <c r="B15" t="s">
        <v>124</v>
      </c>
      <c r="C15" s="5">
        <v>85000</v>
      </c>
      <c r="D15" s="5">
        <v>130000</v>
      </c>
      <c r="E15" s="5">
        <v>195000</v>
      </c>
    </row>
    <row r="16" spans="2:5" x14ac:dyDescent="0.3">
      <c r="B16" t="s">
        <v>125</v>
      </c>
      <c r="C16" s="5">
        <v>82000</v>
      </c>
      <c r="D16" s="5">
        <v>125000</v>
      </c>
      <c r="E16" s="5">
        <v>193000</v>
      </c>
    </row>
    <row r="17" spans="2:5" x14ac:dyDescent="0.3">
      <c r="B17" t="s">
        <v>126</v>
      </c>
      <c r="C17" s="5">
        <v>82500</v>
      </c>
      <c r="D17" s="5">
        <v>130000</v>
      </c>
      <c r="E17" s="5">
        <v>197500</v>
      </c>
    </row>
    <row r="18" spans="2:5" x14ac:dyDescent="0.3">
      <c r="B18" t="s">
        <v>127</v>
      </c>
      <c r="C18" s="5">
        <v>86000</v>
      </c>
      <c r="D18" s="5">
        <v>138000</v>
      </c>
      <c r="E18" s="5">
        <v>210000</v>
      </c>
    </row>
    <row r="19" spans="2:5" x14ac:dyDescent="0.3">
      <c r="B19" t="s">
        <v>128</v>
      </c>
      <c r="C19" s="5">
        <v>89500</v>
      </c>
      <c r="D19" s="5">
        <v>140000</v>
      </c>
      <c r="E19" s="5">
        <v>210000</v>
      </c>
    </row>
    <row r="20" spans="2:5" x14ac:dyDescent="0.3">
      <c r="B20" t="s">
        <v>129</v>
      </c>
      <c r="C20" s="5">
        <v>89000</v>
      </c>
      <c r="D20" s="5">
        <v>140000</v>
      </c>
      <c r="E20" s="5">
        <v>212000</v>
      </c>
    </row>
    <row r="21" spans="2:5" x14ac:dyDescent="0.3">
      <c r="B21" t="s">
        <v>130</v>
      </c>
      <c r="C21" s="5">
        <v>93000</v>
      </c>
      <c r="D21" s="5">
        <v>147500</v>
      </c>
      <c r="E21" s="5">
        <v>222500</v>
      </c>
    </row>
    <row r="22" spans="2:5" x14ac:dyDescent="0.3">
      <c r="B22" t="s">
        <v>131</v>
      </c>
      <c r="C22" s="5">
        <v>96000</v>
      </c>
      <c r="D22" s="5">
        <v>151995</v>
      </c>
      <c r="E22" s="5">
        <v>227000</v>
      </c>
    </row>
    <row r="23" spans="2:5" x14ac:dyDescent="0.3">
      <c r="B23" t="s">
        <v>132</v>
      </c>
      <c r="C23" s="5">
        <v>99000</v>
      </c>
      <c r="D23" s="5">
        <v>156000</v>
      </c>
      <c r="E23" s="5">
        <v>232500</v>
      </c>
    </row>
    <row r="24" spans="2:5" x14ac:dyDescent="0.3">
      <c r="B24" t="s">
        <v>133</v>
      </c>
      <c r="C24" s="5">
        <v>105000</v>
      </c>
      <c r="D24" s="5">
        <v>167000</v>
      </c>
      <c r="E24" s="5">
        <v>250000</v>
      </c>
    </row>
    <row r="25" spans="2:5" x14ac:dyDescent="0.3">
      <c r="B25" t="s">
        <v>134</v>
      </c>
      <c r="C25" s="5">
        <v>110000</v>
      </c>
      <c r="D25" s="5">
        <v>171000</v>
      </c>
      <c r="E25" s="5">
        <v>260000</v>
      </c>
    </row>
    <row r="26" spans="2:5" x14ac:dyDescent="0.3">
      <c r="B26" t="s">
        <v>135</v>
      </c>
      <c r="C26" s="5">
        <v>118000</v>
      </c>
      <c r="D26" s="5">
        <v>185000</v>
      </c>
      <c r="E26" s="5">
        <v>280100</v>
      </c>
    </row>
    <row r="27" spans="2:5" x14ac:dyDescent="0.3">
      <c r="B27" s="57" t="s">
        <v>92</v>
      </c>
      <c r="C27" s="58">
        <v>118500</v>
      </c>
      <c r="D27" s="58">
        <v>185000</v>
      </c>
      <c r="E27" s="58">
        <v>280150</v>
      </c>
    </row>
    <row r="30" spans="2:5" x14ac:dyDescent="0.3">
      <c r="B30" t="s">
        <v>206</v>
      </c>
      <c r="E30" t="s">
        <v>207</v>
      </c>
    </row>
    <row r="31" spans="2:5" x14ac:dyDescent="0.3">
      <c r="B31" s="2" t="s">
        <v>208</v>
      </c>
      <c r="E31" t="s">
        <v>209</v>
      </c>
    </row>
    <row r="32" spans="2:5" x14ac:dyDescent="0.3">
      <c r="E32" t="s">
        <v>210</v>
      </c>
    </row>
    <row r="33" spans="2:2" x14ac:dyDescent="0.3">
      <c r="B33" s="2" t="s">
        <v>112</v>
      </c>
    </row>
  </sheetData>
  <mergeCells count="1">
    <mergeCell ref="B5:E5"/>
  </mergeCells>
  <hyperlinks>
    <hyperlink ref="E2" location="index!A1" display="return to index" xr:uid="{00000000-0004-0000-0600-000000000000}"/>
    <hyperlink ref="B3" r:id="rId1" xr:uid="{00000000-0004-0000-0600-000001000000}"/>
    <hyperlink ref="B31" r:id="rId2" xr:uid="{00000000-0004-0000-0600-000002000000}"/>
    <hyperlink ref="B33" location="index!A1" display="return to index" xr:uid="{00000000-0004-0000-0600-000003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44"/>
  <sheetViews>
    <sheetView showGridLines="0" workbookViewId="0">
      <pane ySplit="6" topLeftCell="A7" activePane="bottomLeft" state="frozen"/>
      <selection pane="bottomLeft"/>
    </sheetView>
  </sheetViews>
  <sheetFormatPr defaultRowHeight="14.4" x14ac:dyDescent="0.3"/>
  <cols>
    <col min="1" max="1" width="3.6640625" customWidth="1"/>
    <col min="2" max="2" width="22.33203125" customWidth="1"/>
    <col min="3" max="3" width="16.33203125" customWidth="1"/>
    <col min="4" max="4" width="9.5546875" customWidth="1"/>
    <col min="5" max="5" width="12.33203125" bestFit="1" customWidth="1"/>
    <col min="6" max="6" width="11.6640625" customWidth="1"/>
  </cols>
  <sheetData>
    <row r="1" spans="2:6" ht="10.199999999999999" customHeight="1" x14ac:dyDescent="0.3"/>
    <row r="2" spans="2:6" ht="17.399999999999999" x14ac:dyDescent="0.35">
      <c r="B2" s="1" t="s">
        <v>0</v>
      </c>
      <c r="F2" s="2" t="s">
        <v>112</v>
      </c>
    </row>
    <row r="3" spans="2:6" x14ac:dyDescent="0.3">
      <c r="B3" s="2" t="s">
        <v>1</v>
      </c>
    </row>
    <row r="5" spans="2:6" ht="30" customHeight="1" x14ac:dyDescent="0.3">
      <c r="B5" s="120" t="s">
        <v>10</v>
      </c>
      <c r="C5" s="120"/>
      <c r="D5" s="120"/>
      <c r="E5" s="120"/>
      <c r="F5" s="120"/>
    </row>
    <row r="6" spans="2:6" ht="31.95" customHeight="1" x14ac:dyDescent="0.3">
      <c r="B6" s="54" t="s">
        <v>114</v>
      </c>
      <c r="C6" s="54" t="s">
        <v>115</v>
      </c>
      <c r="D6" s="54" t="s">
        <v>224</v>
      </c>
      <c r="E6" s="54" t="s">
        <v>225</v>
      </c>
      <c r="F6" s="54" t="s">
        <v>226</v>
      </c>
    </row>
    <row r="7" spans="2:6" x14ac:dyDescent="0.3">
      <c r="B7" t="s">
        <v>140</v>
      </c>
      <c r="C7" t="s">
        <v>141</v>
      </c>
      <c r="D7" s="5">
        <v>85000</v>
      </c>
      <c r="E7" s="5">
        <v>140000</v>
      </c>
      <c r="F7" s="5">
        <v>235000</v>
      </c>
    </row>
    <row r="8" spans="2:6" x14ac:dyDescent="0.3">
      <c r="B8" t="s">
        <v>142</v>
      </c>
      <c r="C8" t="s">
        <v>143</v>
      </c>
      <c r="D8" s="5">
        <v>137500</v>
      </c>
      <c r="E8" s="5">
        <v>205000</v>
      </c>
      <c r="F8" s="5">
        <v>295000</v>
      </c>
    </row>
    <row r="9" spans="2:6" x14ac:dyDescent="0.3">
      <c r="B9" t="s">
        <v>144</v>
      </c>
      <c r="C9" t="s">
        <v>145</v>
      </c>
      <c r="D9" s="5">
        <v>110000</v>
      </c>
      <c r="E9" s="5">
        <v>175000</v>
      </c>
      <c r="F9" s="5">
        <v>250000</v>
      </c>
    </row>
    <row r="10" spans="2:6" x14ac:dyDescent="0.3">
      <c r="B10" t="s">
        <v>146</v>
      </c>
      <c r="C10" t="s">
        <v>147</v>
      </c>
      <c r="D10" s="5">
        <v>110000</v>
      </c>
      <c r="E10" s="5">
        <v>175000</v>
      </c>
      <c r="F10" s="5">
        <v>300000</v>
      </c>
    </row>
    <row r="11" spans="2:6" x14ac:dyDescent="0.3">
      <c r="B11" t="s">
        <v>148</v>
      </c>
      <c r="C11" t="s">
        <v>149</v>
      </c>
      <c r="D11" s="5">
        <v>197000</v>
      </c>
      <c r="E11" s="5">
        <v>270000</v>
      </c>
      <c r="F11" s="5">
        <v>390000</v>
      </c>
    </row>
    <row r="12" spans="2:6" x14ac:dyDescent="0.3">
      <c r="B12" t="s">
        <v>150</v>
      </c>
      <c r="C12" t="s">
        <v>151</v>
      </c>
      <c r="D12" s="5">
        <v>98250</v>
      </c>
      <c r="E12" s="5">
        <v>140000</v>
      </c>
      <c r="F12" s="5">
        <v>234375</v>
      </c>
    </row>
    <row r="13" spans="2:6" x14ac:dyDescent="0.3">
      <c r="B13" t="s">
        <v>152</v>
      </c>
      <c r="C13" t="s">
        <v>153</v>
      </c>
      <c r="D13" s="5">
        <v>102500</v>
      </c>
      <c r="E13" s="5">
        <v>155000</v>
      </c>
      <c r="F13" s="5">
        <v>231050</v>
      </c>
    </row>
    <row r="14" spans="2:6" x14ac:dyDescent="0.3">
      <c r="B14" t="s">
        <v>154</v>
      </c>
      <c r="C14" t="s">
        <v>155</v>
      </c>
      <c r="D14" s="5">
        <v>91500</v>
      </c>
      <c r="E14" s="5">
        <v>135000</v>
      </c>
      <c r="F14" s="5">
        <v>220000</v>
      </c>
    </row>
    <row r="15" spans="2:6" x14ac:dyDescent="0.3">
      <c r="B15" t="s">
        <v>156</v>
      </c>
      <c r="C15" t="s">
        <v>157</v>
      </c>
      <c r="D15" s="5">
        <v>70000</v>
      </c>
      <c r="E15" s="5">
        <v>117000</v>
      </c>
      <c r="F15" s="5">
        <v>210000</v>
      </c>
    </row>
    <row r="16" spans="2:6" x14ac:dyDescent="0.3">
      <c r="B16" t="s">
        <v>158</v>
      </c>
      <c r="C16" t="s">
        <v>159</v>
      </c>
      <c r="D16" s="5">
        <v>170000</v>
      </c>
      <c r="E16" s="5">
        <v>260000</v>
      </c>
      <c r="F16" s="5">
        <v>380000</v>
      </c>
    </row>
    <row r="17" spans="2:6" x14ac:dyDescent="0.3">
      <c r="B17" t="s">
        <v>160</v>
      </c>
      <c r="C17" t="s">
        <v>161</v>
      </c>
      <c r="D17" s="5">
        <v>200000</v>
      </c>
      <c r="E17" s="5">
        <v>283227</v>
      </c>
      <c r="F17" s="5">
        <v>395000</v>
      </c>
    </row>
    <row r="18" spans="2:6" x14ac:dyDescent="0.3">
      <c r="B18" t="s">
        <v>162</v>
      </c>
      <c r="C18" t="s">
        <v>163</v>
      </c>
      <c r="D18" s="5">
        <v>175000</v>
      </c>
      <c r="E18" s="5">
        <v>280000</v>
      </c>
      <c r="F18" s="5">
        <v>420025</v>
      </c>
    </row>
    <row r="19" spans="2:6" x14ac:dyDescent="0.3">
      <c r="B19" t="s">
        <v>164</v>
      </c>
      <c r="C19" t="s">
        <v>165</v>
      </c>
      <c r="D19" s="5">
        <v>110000</v>
      </c>
      <c r="E19" s="5">
        <v>153506.5</v>
      </c>
      <c r="F19" s="5">
        <v>239995</v>
      </c>
    </row>
    <row r="20" spans="2:6" x14ac:dyDescent="0.3">
      <c r="B20" t="s">
        <v>166</v>
      </c>
      <c r="C20" t="s">
        <v>167</v>
      </c>
      <c r="D20" s="5">
        <v>107250</v>
      </c>
      <c r="E20" s="5">
        <v>168000</v>
      </c>
      <c r="F20" s="5">
        <v>265997.5</v>
      </c>
    </row>
    <row r="21" spans="2:6" x14ac:dyDescent="0.3">
      <c r="B21" t="s">
        <v>168</v>
      </c>
      <c r="C21" t="s">
        <v>169</v>
      </c>
      <c r="D21" s="5">
        <v>122000</v>
      </c>
      <c r="E21" s="5">
        <v>175500</v>
      </c>
      <c r="F21" s="5">
        <v>249923.5</v>
      </c>
    </row>
    <row r="22" spans="2:6" x14ac:dyDescent="0.3">
      <c r="B22" t="s">
        <v>170</v>
      </c>
      <c r="C22" t="s">
        <v>171</v>
      </c>
      <c r="D22" s="5">
        <v>142000</v>
      </c>
      <c r="E22" s="5">
        <v>205000</v>
      </c>
      <c r="F22" s="5">
        <v>290000</v>
      </c>
    </row>
    <row r="23" spans="2:6" x14ac:dyDescent="0.3">
      <c r="B23" t="s">
        <v>172</v>
      </c>
      <c r="C23" t="s">
        <v>173</v>
      </c>
      <c r="D23" s="5">
        <v>65000</v>
      </c>
      <c r="E23" s="5">
        <v>107108</v>
      </c>
      <c r="F23" s="5">
        <v>175600.75</v>
      </c>
    </row>
    <row r="24" spans="2:6" x14ac:dyDescent="0.3">
      <c r="B24" t="s">
        <v>174</v>
      </c>
      <c r="C24" t="s">
        <v>175</v>
      </c>
      <c r="D24" s="5">
        <v>180000</v>
      </c>
      <c r="E24" s="5">
        <v>255000</v>
      </c>
      <c r="F24" s="5">
        <v>370000</v>
      </c>
    </row>
    <row r="25" spans="2:6" x14ac:dyDescent="0.3">
      <c r="B25" t="s">
        <v>176</v>
      </c>
      <c r="C25" t="s">
        <v>177</v>
      </c>
      <c r="D25" s="5">
        <v>133000</v>
      </c>
      <c r="E25" s="5">
        <v>188250</v>
      </c>
      <c r="F25" s="5">
        <v>270000</v>
      </c>
    </row>
    <row r="26" spans="2:6" x14ac:dyDescent="0.3">
      <c r="B26" t="s">
        <v>178</v>
      </c>
      <c r="C26" t="s">
        <v>179</v>
      </c>
      <c r="D26" s="5">
        <v>112000</v>
      </c>
      <c r="E26" s="5">
        <v>156250</v>
      </c>
      <c r="F26" s="5">
        <v>205000</v>
      </c>
    </row>
    <row r="27" spans="2:6" x14ac:dyDescent="0.3">
      <c r="B27" t="s">
        <v>180</v>
      </c>
      <c r="C27" t="s">
        <v>181</v>
      </c>
      <c r="D27" s="5">
        <v>77000</v>
      </c>
      <c r="E27" s="5">
        <v>122997.5</v>
      </c>
      <c r="F27" s="5">
        <v>210000</v>
      </c>
    </row>
    <row r="28" spans="2:6" x14ac:dyDescent="0.3">
      <c r="B28" t="s">
        <v>182</v>
      </c>
      <c r="C28" t="s">
        <v>183</v>
      </c>
      <c r="D28" s="5">
        <v>92750</v>
      </c>
      <c r="E28" s="5">
        <v>135000</v>
      </c>
      <c r="F28" s="5">
        <v>228594.5</v>
      </c>
    </row>
    <row r="29" spans="2:6" x14ac:dyDescent="0.3">
      <c r="B29" t="s">
        <v>184</v>
      </c>
      <c r="C29" t="s">
        <v>185</v>
      </c>
      <c r="D29" s="5">
        <v>147500</v>
      </c>
      <c r="E29" s="5">
        <v>185000</v>
      </c>
      <c r="F29" s="5">
        <v>257000</v>
      </c>
    </row>
    <row r="30" spans="2:6" x14ac:dyDescent="0.3">
      <c r="B30" t="s">
        <v>186</v>
      </c>
      <c r="C30" t="s">
        <v>187</v>
      </c>
      <c r="D30" s="5">
        <v>145000</v>
      </c>
      <c r="E30" s="5">
        <v>220000</v>
      </c>
      <c r="F30" s="5">
        <v>310000</v>
      </c>
    </row>
    <row r="31" spans="2:6" x14ac:dyDescent="0.3">
      <c r="B31" t="s">
        <v>188</v>
      </c>
      <c r="C31" t="s">
        <v>189</v>
      </c>
      <c r="D31" s="5">
        <v>90000</v>
      </c>
      <c r="E31" s="5">
        <v>145000</v>
      </c>
      <c r="F31" s="5">
        <v>240000</v>
      </c>
    </row>
    <row r="32" spans="2:6" x14ac:dyDescent="0.3">
      <c r="B32" t="s">
        <v>190</v>
      </c>
      <c r="C32" t="s">
        <v>191</v>
      </c>
      <c r="D32" s="5">
        <v>110000</v>
      </c>
      <c r="E32" s="5">
        <v>172500</v>
      </c>
      <c r="F32" s="5">
        <v>294000</v>
      </c>
    </row>
    <row r="33" spans="2:6" x14ac:dyDescent="0.3">
      <c r="B33" t="s">
        <v>192</v>
      </c>
      <c r="C33" t="s">
        <v>193</v>
      </c>
      <c r="D33" s="5">
        <v>140000</v>
      </c>
      <c r="E33" s="5">
        <v>182750</v>
      </c>
      <c r="F33" s="5">
        <v>241125</v>
      </c>
    </row>
    <row r="34" spans="2:6" x14ac:dyDescent="0.3">
      <c r="B34" t="s">
        <v>194</v>
      </c>
      <c r="C34" t="s">
        <v>195</v>
      </c>
      <c r="D34" s="5">
        <v>100000</v>
      </c>
      <c r="E34" s="5">
        <v>165000</v>
      </c>
      <c r="F34" s="5">
        <v>265000</v>
      </c>
    </row>
    <row r="35" spans="2:6" x14ac:dyDescent="0.3">
      <c r="B35" t="s">
        <v>196</v>
      </c>
      <c r="C35" t="s">
        <v>197</v>
      </c>
      <c r="D35" s="5">
        <v>103000</v>
      </c>
      <c r="E35" s="5">
        <v>161500</v>
      </c>
      <c r="F35" s="5">
        <v>255000</v>
      </c>
    </row>
    <row r="36" spans="2:6" x14ac:dyDescent="0.3">
      <c r="B36" t="s">
        <v>198</v>
      </c>
      <c r="C36" t="s">
        <v>199</v>
      </c>
      <c r="D36" s="5">
        <v>141000</v>
      </c>
      <c r="E36" s="5">
        <v>205000</v>
      </c>
      <c r="F36" s="5">
        <v>325000</v>
      </c>
    </row>
    <row r="37" spans="2:6" x14ac:dyDescent="0.3">
      <c r="B37" t="s">
        <v>200</v>
      </c>
      <c r="C37" t="s">
        <v>201</v>
      </c>
      <c r="D37" s="5">
        <v>80425</v>
      </c>
      <c r="E37" s="5">
        <v>121000</v>
      </c>
      <c r="F37" s="5">
        <v>195582.5</v>
      </c>
    </row>
    <row r="38" spans="2:6" x14ac:dyDescent="0.3">
      <c r="B38" s="57" t="s">
        <v>202</v>
      </c>
      <c r="C38" s="57" t="s">
        <v>203</v>
      </c>
      <c r="D38" s="58">
        <v>140000</v>
      </c>
      <c r="E38" s="58">
        <v>200000</v>
      </c>
      <c r="F38" s="58">
        <v>304995</v>
      </c>
    </row>
    <row r="41" spans="2:6" x14ac:dyDescent="0.3">
      <c r="B41" t="s">
        <v>206</v>
      </c>
      <c r="F41" t="s">
        <v>207</v>
      </c>
    </row>
    <row r="42" spans="2:6" x14ac:dyDescent="0.3">
      <c r="B42" s="2" t="s">
        <v>208</v>
      </c>
      <c r="F42" t="s">
        <v>209</v>
      </c>
    </row>
    <row r="43" spans="2:6" x14ac:dyDescent="0.3">
      <c r="F43" t="s">
        <v>210</v>
      </c>
    </row>
    <row r="44" spans="2:6" x14ac:dyDescent="0.3">
      <c r="B44" s="2" t="s">
        <v>112</v>
      </c>
    </row>
  </sheetData>
  <mergeCells count="1">
    <mergeCell ref="B5:F5"/>
  </mergeCells>
  <hyperlinks>
    <hyperlink ref="F2" location="index!A1" display="return to index" xr:uid="{00000000-0004-0000-0700-000000000000}"/>
    <hyperlink ref="B3" r:id="rId1" xr:uid="{00000000-0004-0000-0700-000001000000}"/>
    <hyperlink ref="B42" r:id="rId2" xr:uid="{00000000-0004-0000-0700-000002000000}"/>
    <hyperlink ref="B44" location="index!A1" display="return to index" xr:uid="{00000000-0004-0000-0700-00000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7CDA36349EDF4F8CCC935F0189BA92" ma:contentTypeVersion="13" ma:contentTypeDescription="Create a new document." ma:contentTypeScope="" ma:versionID="7a3e92f572f974ffc18c06c60bd657f2">
  <xsd:schema xmlns:xsd="http://www.w3.org/2001/XMLSchema" xmlns:xs="http://www.w3.org/2001/XMLSchema" xmlns:p="http://schemas.microsoft.com/office/2006/metadata/properties" xmlns:ns2="93adbd30-fa7e-4e55-9f1c-3b65c0a4a655" xmlns:ns3="f67948ac-17a4-4eb0-a950-86edc8f194e1" targetNamespace="http://schemas.microsoft.com/office/2006/metadata/properties" ma:root="true" ma:fieldsID="5f0d2d9db157437dc9c611576775d33c" ns2:_="" ns3:_="">
    <xsd:import namespace="93adbd30-fa7e-4e55-9f1c-3b65c0a4a655"/>
    <xsd:import namespace="f67948ac-17a4-4eb0-a950-86edc8f194e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dbd30-fa7e-4e55-9f1c-3b65c0a4a65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eb6e87e7-308f-4358-92c8-6ffa535dc880"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7948ac-17a4-4eb0-a950-86edc8f194e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088b1a4-24fe-4a61-bbac-05aa6d284b67}" ma:internalName="TaxCatchAll" ma:showField="CatchAllData" ma:web="f67948ac-17a4-4eb0-a950-86edc8f194e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dbd30-fa7e-4e55-9f1c-3b65c0a4a655">
      <Terms xmlns="http://schemas.microsoft.com/office/infopath/2007/PartnerControls"/>
    </lcf76f155ced4ddcb4097134ff3c332f>
    <TaxCatchAll xmlns="f67948ac-17a4-4eb0-a950-86edc8f194e1" xsi:nil="true"/>
  </documentManagement>
</p:properties>
</file>

<file path=customXml/itemProps1.xml><?xml version="1.0" encoding="utf-8"?>
<ds:datastoreItem xmlns:ds="http://schemas.openxmlformats.org/officeDocument/2006/customXml" ds:itemID="{A61BEE97-1D27-4AFB-90DD-D63C49E5C49A}">
  <ds:schemaRefs>
    <ds:schemaRef ds:uri="http://schemas.microsoft.com/sharepoint/v3/contenttype/forms"/>
  </ds:schemaRefs>
</ds:datastoreItem>
</file>

<file path=customXml/itemProps2.xml><?xml version="1.0" encoding="utf-8"?>
<ds:datastoreItem xmlns:ds="http://schemas.openxmlformats.org/officeDocument/2006/customXml" ds:itemID="{8100A71F-EAC5-486B-BD23-59068D3F1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dbd30-fa7e-4e55-9f1c-3b65c0a4a655"/>
    <ds:schemaRef ds:uri="f67948ac-17a4-4eb0-a950-86edc8f194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282B9-17F7-4BB0-8D52-504C61DEE46B}">
  <ds:schemaRefs>
    <ds:schemaRef ds:uri="http://schemas.microsoft.com/office/2006/metadata/properties"/>
    <ds:schemaRef ds:uri="http://schemas.microsoft.com/office/infopath/2007/PartnerControls"/>
    <ds:schemaRef ds:uri="93adbd30-fa7e-4e55-9f1c-3b65c0a4a655"/>
    <ds:schemaRef ds:uri="f67948ac-17a4-4eb0-a950-86edc8f194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index</vt: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Jones, Garreth (ERM)</cp:lastModifiedBy>
  <cp:revision/>
  <dcterms:created xsi:type="dcterms:W3CDTF">2024-04-19T09:04:07Z</dcterms:created>
  <dcterms:modified xsi:type="dcterms:W3CDTF">2024-07-10T13:36:29Z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